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5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CDCI!$A$16:$R$195</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6" i="5"/>
  <c r="Q2126" i="5"/>
  <c r="P2126" i="5"/>
  <c r="M2126" i="5"/>
  <c r="L2126" i="5"/>
  <c r="J2126" i="5"/>
  <c r="I2126" i="5"/>
  <c r="H2126" i="5"/>
  <c r="R195" i="8"/>
  <c r="Q195" i="8"/>
  <c r="N195" i="8"/>
  <c r="M195" i="8"/>
  <c r="K195" i="8"/>
  <c r="J195" i="8"/>
  <c r="I195" i="8"/>
  <c r="H195"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U74" i="37" s="1"/>
  <c r="G74" i="37"/>
  <c r="U75" i="37"/>
  <c r="P148" i="37"/>
  <c r="P152" i="37"/>
  <c r="D155" i="37"/>
  <c r="N155" i="37"/>
  <c r="U155" i="37"/>
  <c r="O76" i="37" l="1"/>
  <c r="I10" i="35" l="1"/>
  <c r="O14" i="35"/>
  <c r="F9" i="32" l="1"/>
  <c r="F9" i="31"/>
  <c r="E38" i="29" l="1"/>
  <c r="L38" i="29"/>
  <c r="R38" i="29"/>
  <c r="Q41" i="29" s="1"/>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0/5/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0/5/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<sst xmlns="http://schemas.openxmlformats.org/spreadsheetml/2006/main" count="17533" uniqueCount="3072">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</sst>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1" dataDxfId="0" headerRowBorderDxfId="22" tableBorderDxfId="23" totalsRowBorderDxfId="21">
  <autoFilter ref="A16:S2126"/>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51" dataDxfId="50">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5" tableType="queryTable" totalsRowShown="0" headerRowDxfId="27" dataDxfId="26">
  <autoFilter ref="A16:R195"/>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49" dataDxfId="48">
  <autoFilter ref="A1:B40"/>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5" t="s">
        <v>279</v>
      </c>
      <c r="B6" s="1096"/>
      <c r="C6" s="1097"/>
    </row>
    <row r="7" spans="1:3">
      <c r="A7" s="1098" t="s">
        <v>280</v>
      </c>
      <c r="B7" s="1099"/>
      <c r="C7" s="1100"/>
    </row>
    <row r="8" spans="1:3">
      <c r="A8" s="1098" t="s">
        <v>281</v>
      </c>
      <c r="B8" s="1099"/>
      <c r="C8" s="1100"/>
    </row>
    <row r="9" spans="1:3" ht="15" customHeight="1">
      <c r="A9" s="1101" t="s">
        <v>282</v>
      </c>
      <c r="B9" s="1102"/>
      <c r="C9" s="1103"/>
    </row>
    <row r="10" spans="1:3" ht="15.75" customHeight="1" thickBot="1">
      <c r="A10" s="1104" t="s">
        <v>2933</v>
      </c>
      <c r="B10" s="1105"/>
      <c r="C10" s="1106"/>
    </row>
    <row r="14" spans="1:3">
      <c r="A14" s="1091" t="s">
        <v>290</v>
      </c>
      <c r="B14" s="1091"/>
    </row>
    <row r="15" spans="1:3">
      <c r="A15" s="1091" t="s">
        <v>291</v>
      </c>
      <c r="B15" s="1091"/>
    </row>
    <row r="16" spans="1:3">
      <c r="A16" s="11"/>
      <c r="B16" s="11"/>
    </row>
    <row r="17" spans="1:4">
      <c r="A17" s="1091" t="s">
        <v>292</v>
      </c>
      <c r="B17" s="1091"/>
      <c r="D17" s="506"/>
    </row>
    <row r="18" spans="1:4">
      <c r="A18" s="12"/>
      <c r="B18" s="12"/>
    </row>
    <row r="19" spans="1:4">
      <c r="A19" s="1092" t="s">
        <v>293</v>
      </c>
      <c r="B19" s="1092"/>
    </row>
    <row r="20" spans="1:4">
      <c r="A20" s="1093" t="str">
        <f>"For Period Ending "&amp; TEXT(Keys!$C$20, "MMM D, YYYY")</f>
        <v>For Period Ending Oct 5, 2018</v>
      </c>
      <c r="B20" s="1093"/>
      <c r="C20" s="505">
        <v>43378</v>
      </c>
    </row>
    <row r="21" spans="1:4">
      <c r="A21" s="12"/>
      <c r="B21" s="12"/>
    </row>
    <row r="22" spans="1:4" ht="18">
      <c r="A22" s="1094" t="s">
        <v>294</v>
      </c>
      <c r="B22" s="1094"/>
    </row>
    <row r="25" spans="1:4">
      <c r="A25" s="1090"/>
      <c r="B25" s="1090"/>
      <c r="C25" s="1090"/>
    </row>
    <row r="28" spans="1:4">
      <c r="A28" s="1091" t="s">
        <v>290</v>
      </c>
      <c r="B28" s="1091"/>
      <c r="C28" s="1091"/>
    </row>
    <row r="29" spans="1:4">
      <c r="A29" s="1091" t="s">
        <v>291</v>
      </c>
      <c r="B29" s="1091"/>
      <c r="C29" s="1091"/>
    </row>
    <row r="30" spans="1:4">
      <c r="A30" s="11"/>
      <c r="B30" s="11"/>
    </row>
    <row r="31" spans="1:4">
      <c r="A31" s="1091" t="s">
        <v>292</v>
      </c>
      <c r="B31" s="1091"/>
      <c r="C31" s="1091"/>
    </row>
    <row r="32" spans="1:4">
      <c r="A32" s="12"/>
      <c r="B32" s="12"/>
    </row>
    <row r="33" spans="1:3">
      <c r="A33" s="1092" t="s">
        <v>293</v>
      </c>
      <c r="B33" s="1092"/>
      <c r="C33" s="1092"/>
    </row>
    <row r="34" spans="1:3">
      <c r="A34" s="1093" t="str">
        <f>"For Period Ending "&amp; TEXT(Keys!$C$20, "MMM D, YYYY")</f>
        <v>For Period Ending Oct 5, 2018</v>
      </c>
      <c r="B34" s="1093"/>
      <c r="C34" s="1093"/>
    </row>
    <row r="35" spans="1:3">
      <c r="A35" s="12"/>
      <c r="B35" s="12"/>
    </row>
    <row r="36" spans="1:3" ht="15.75">
      <c r="A36" s="1107" t="s">
        <v>864</v>
      </c>
      <c r="B36" s="1107"/>
      <c r="C36" s="1107"/>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workbookViewId="0">
      <pane ySplit="16" topLeftCell="A17" activePane="bottomLeft" state="frozenSplit"/>
      <selection activeCell="H1" sqref="H1"/>
      <selection pane="bottomLeft" activeCell="I7" sqref="I7:J7"/>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091" t="s">
        <v>290</v>
      </c>
      <c r="J2" s="1091"/>
    </row>
    <row r="3" spans="1:19" ht="15">
      <c r="B3" s="1026" t="s">
        <v>275</v>
      </c>
      <c r="C3" s="4"/>
      <c r="D3" s="5"/>
      <c r="I3" s="1091" t="s">
        <v>291</v>
      </c>
      <c r="J3" s="1091"/>
    </row>
    <row r="4" spans="1:19" ht="15">
      <c r="B4" s="1026" t="s">
        <v>276</v>
      </c>
      <c r="C4" s="6"/>
      <c r="D4" s="7"/>
      <c r="I4" s="11"/>
      <c r="J4" s="11"/>
    </row>
    <row r="5" spans="1:19" ht="15">
      <c r="B5" s="1026" t="s">
        <v>277</v>
      </c>
      <c r="C5" s="4"/>
      <c r="D5" s="5"/>
      <c r="I5" s="1091" t="s">
        <v>292</v>
      </c>
      <c r="J5" s="1091"/>
    </row>
    <row r="6" spans="1:19" ht="15">
      <c r="B6" s="8" t="s">
        <v>278</v>
      </c>
      <c r="C6" s="9"/>
      <c r="D6" s="10"/>
      <c r="I6" s="12"/>
      <c r="J6" s="12"/>
    </row>
    <row r="7" spans="1:19" ht="15">
      <c r="B7" s="1095" t="s">
        <v>279</v>
      </c>
      <c r="C7" s="1096"/>
      <c r="D7" s="1097"/>
      <c r="I7" s="1092" t="s">
        <v>293</v>
      </c>
      <c r="J7" s="1092"/>
    </row>
    <row r="8" spans="1:19" ht="15">
      <c r="B8" s="1098" t="s">
        <v>280</v>
      </c>
      <c r="C8" s="1099"/>
      <c r="D8" s="1100"/>
      <c r="I8" s="1093" t="str">
        <f>"For Period Ending "&amp; TEXT(Keys!$C$20, "MMMMMMMMM D, YYYY")</f>
        <v>For Period Ending October 5, 2018</v>
      </c>
      <c r="J8" s="1093"/>
    </row>
    <row r="9" spans="1:19" ht="15">
      <c r="B9" s="1098" t="s">
        <v>281</v>
      </c>
      <c r="C9" s="1099"/>
      <c r="D9" s="1100"/>
      <c r="I9" s="12"/>
      <c r="J9" s="12"/>
    </row>
    <row r="10" spans="1:19" ht="18">
      <c r="B10" s="1101" t="s">
        <v>282</v>
      </c>
      <c r="C10" s="1102"/>
      <c r="D10" s="1103"/>
      <c r="I10" s="1094" t="s">
        <v>294</v>
      </c>
      <c r="J10" s="1094"/>
    </row>
    <row r="11" spans="1:19" ht="30" customHeight="1" thickBot="1">
      <c r="B11" s="1104" t="s">
        <v>2933</v>
      </c>
      <c r="C11" s="1105"/>
      <c r="D11" s="1106"/>
    </row>
    <row r="15" spans="1:19" ht="17.25">
      <c r="A15" s="1008"/>
      <c r="B15" s="1008"/>
      <c r="C15" s="1008"/>
      <c r="D15" s="1008"/>
      <c r="E15" s="1008"/>
      <c r="F15" s="1009"/>
      <c r="G15" s="1008"/>
      <c r="H15" s="1027"/>
      <c r="I15" s="1027"/>
      <c r="J15" s="1027"/>
      <c r="K15" s="1008"/>
      <c r="L15" s="1108" t="s">
        <v>2940</v>
      </c>
      <c r="M15" s="1109"/>
      <c r="N15" s="1109"/>
      <c r="O15" s="1109"/>
      <c r="P15" s="1027"/>
      <c r="Q15" s="1027"/>
      <c r="R15" s="1110" t="s">
        <v>305</v>
      </c>
      <c r="S15" s="1109"/>
    </row>
    <row r="16" spans="1:19" ht="16.5">
      <c r="A16" s="1021" t="s">
        <v>866</v>
      </c>
      <c r="B16" s="1021" t="s">
        <v>0</v>
      </c>
      <c r="C16" s="1021" t="s">
        <v>295</v>
      </c>
      <c r="D16" s="1021" t="s">
        <v>296</v>
      </c>
      <c r="E16" s="1021" t="s">
        <v>297</v>
      </c>
      <c r="F16" s="1022" t="s">
        <v>1</v>
      </c>
      <c r="G16" s="1021" t="s">
        <v>2976</v>
      </c>
      <c r="H16" s="1012" t="s">
        <v>298</v>
      </c>
      <c r="I16" s="1012" t="s">
        <v>299</v>
      </c>
      <c r="J16" s="1012" t="s">
        <v>2977</v>
      </c>
      <c r="K16" s="1021" t="s">
        <v>300</v>
      </c>
      <c r="L16" s="1012" t="s">
        <v>301</v>
      </c>
      <c r="M16" s="1012" t="s">
        <v>2978</v>
      </c>
      <c r="N16" s="1013" t="s">
        <v>302</v>
      </c>
      <c r="O16" s="1012" t="s">
        <v>303</v>
      </c>
      <c r="P16" s="1012" t="s">
        <v>304</v>
      </c>
      <c r="Q16" s="1012" t="s">
        <v>2979</v>
      </c>
      <c r="R16" s="1012" t="s">
        <v>867</v>
      </c>
      <c r="S16" s="1013" t="s">
        <v>868</v>
      </c>
    </row>
    <row r="17" spans="1:19">
      <c r="A17" s="1014" t="s">
        <v>876</v>
      </c>
      <c r="B17" s="1014" t="s">
        <v>858</v>
      </c>
      <c r="C17" s="1014" t="s">
        <v>877</v>
      </c>
      <c r="D17" s="1014" t="s">
        <v>878</v>
      </c>
      <c r="E17" s="1014" t="s">
        <v>83</v>
      </c>
      <c r="F17" s="1015">
        <v>39805</v>
      </c>
      <c r="G17" s="1014" t="s">
        <v>284</v>
      </c>
      <c r="H17" s="1010">
        <v>12000000</v>
      </c>
      <c r="I17" s="1010">
        <v>0</v>
      </c>
      <c r="J17" s="1010">
        <v>13433242.67</v>
      </c>
      <c r="K17" s="1014" t="s">
        <v>1198</v>
      </c>
      <c r="L17" s="1010"/>
      <c r="M17" s="1010"/>
      <c r="N17" s="1011"/>
      <c r="O17" s="1010"/>
      <c r="P17" s="1010"/>
      <c r="Q17" s="1010"/>
      <c r="R17" s="1010"/>
      <c r="S17" s="1011"/>
    </row>
    <row r="18" spans="1:19">
      <c r="A18" s="1014" t="s">
        <v>876</v>
      </c>
      <c r="B18" s="1014" t="s">
        <v>283</v>
      </c>
      <c r="C18" s="1014" t="s">
        <v>877</v>
      </c>
      <c r="D18" s="1014" t="s">
        <v>878</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876</v>
      </c>
      <c r="B19" s="1014" t="s">
        <v>283</v>
      </c>
      <c r="C19" s="1014" t="s">
        <v>877</v>
      </c>
      <c r="D19" s="1014" t="s">
        <v>878</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880</v>
      </c>
      <c r="B20" s="1014" t="s">
        <v>881</v>
      </c>
      <c r="C20" s="1014" t="s">
        <v>882</v>
      </c>
      <c r="D20" s="1014" t="s">
        <v>883</v>
      </c>
      <c r="E20" s="1014" t="s">
        <v>6</v>
      </c>
      <c r="F20" s="1015">
        <v>39857</v>
      </c>
      <c r="G20" s="1014" t="s">
        <v>284</v>
      </c>
      <c r="H20" s="1010">
        <v>4400000</v>
      </c>
      <c r="I20" s="1010">
        <v>0</v>
      </c>
      <c r="J20" s="1010">
        <v>11748156.439999999</v>
      </c>
      <c r="K20" s="1014" t="s">
        <v>1198</v>
      </c>
      <c r="L20" s="1010"/>
      <c r="M20" s="1010"/>
      <c r="N20" s="1011"/>
      <c r="O20" s="1010"/>
      <c r="P20" s="1010"/>
      <c r="Q20" s="1010"/>
      <c r="R20" s="1010"/>
      <c r="S20" s="1011"/>
    </row>
    <row r="21" spans="1:19">
      <c r="A21" s="1014" t="s">
        <v>880</v>
      </c>
      <c r="B21" s="1014" t="s">
        <v>283</v>
      </c>
      <c r="C21" s="1014" t="s">
        <v>882</v>
      </c>
      <c r="D21" s="1014" t="s">
        <v>883</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880</v>
      </c>
      <c r="B22" s="1014" t="s">
        <v>283</v>
      </c>
      <c r="C22" s="1014" t="s">
        <v>882</v>
      </c>
      <c r="D22" s="1014" t="s">
        <v>883</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884</v>
      </c>
      <c r="B23" s="1014" t="s">
        <v>885</v>
      </c>
      <c r="C23" s="1014" t="s">
        <v>886</v>
      </c>
      <c r="D23" s="1014" t="s">
        <v>887</v>
      </c>
      <c r="E23" s="1014" t="s">
        <v>105</v>
      </c>
      <c r="F23" s="1015">
        <v>39766</v>
      </c>
      <c r="G23" s="1014" t="s">
        <v>284</v>
      </c>
      <c r="H23" s="1010">
        <v>16369000</v>
      </c>
      <c r="I23" s="1010">
        <v>0</v>
      </c>
      <c r="J23" s="1010">
        <v>9229948.9700000007</v>
      </c>
      <c r="K23" s="1014" t="s">
        <v>900</v>
      </c>
      <c r="L23" s="1010"/>
      <c r="M23" s="1010"/>
      <c r="N23" s="1011"/>
      <c r="O23" s="1010"/>
      <c r="P23" s="1010"/>
      <c r="Q23" s="1010"/>
      <c r="R23" s="1010"/>
      <c r="S23" s="1011"/>
    </row>
    <row r="24" spans="1:19">
      <c r="A24" s="1014" t="s">
        <v>884</v>
      </c>
      <c r="B24" s="1014" t="s">
        <v>283</v>
      </c>
      <c r="C24" s="1014" t="s">
        <v>886</v>
      </c>
      <c r="D24" s="1014" t="s">
        <v>887</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889</v>
      </c>
      <c r="B25" s="1014" t="s">
        <v>858</v>
      </c>
      <c r="C25" s="1014" t="s">
        <v>890</v>
      </c>
      <c r="D25" s="1014" t="s">
        <v>891</v>
      </c>
      <c r="E25" s="1014" t="s">
        <v>153</v>
      </c>
      <c r="F25" s="1015">
        <v>39836</v>
      </c>
      <c r="G25" s="1014" t="s">
        <v>284</v>
      </c>
      <c r="H25" s="1010">
        <v>111000000</v>
      </c>
      <c r="I25" s="1010">
        <v>0</v>
      </c>
      <c r="J25" s="1010">
        <v>125480000</v>
      </c>
      <c r="K25" s="1014" t="s">
        <v>1198</v>
      </c>
      <c r="L25" s="1010"/>
      <c r="M25" s="1010"/>
      <c r="N25" s="1011"/>
      <c r="O25" s="1010"/>
      <c r="P25" s="1010"/>
      <c r="Q25" s="1010"/>
      <c r="R25" s="1010"/>
      <c r="S25" s="1011"/>
    </row>
    <row r="26" spans="1:19">
      <c r="A26" s="1014" t="s">
        <v>889</v>
      </c>
      <c r="B26" s="1014" t="s">
        <v>283</v>
      </c>
      <c r="C26" s="1014" t="s">
        <v>890</v>
      </c>
      <c r="D26" s="1014" t="s">
        <v>891</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889</v>
      </c>
      <c r="B27" s="1014" t="s">
        <v>283</v>
      </c>
      <c r="C27" s="1014" t="s">
        <v>890</v>
      </c>
      <c r="D27" s="1014" t="s">
        <v>891</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892</v>
      </c>
      <c r="B28" s="1014" t="s">
        <v>893</v>
      </c>
      <c r="C28" s="1014" t="s">
        <v>894</v>
      </c>
      <c r="D28" s="1014" t="s">
        <v>895</v>
      </c>
      <c r="E28" s="1014" t="s">
        <v>896</v>
      </c>
      <c r="F28" s="1015">
        <v>39885</v>
      </c>
      <c r="G28" s="1014" t="s">
        <v>285</v>
      </c>
      <c r="H28" s="1010">
        <v>10000000</v>
      </c>
      <c r="I28" s="1010">
        <v>0</v>
      </c>
      <c r="J28" s="1010">
        <v>10870902.67</v>
      </c>
      <c r="K28" s="1014" t="s">
        <v>1198</v>
      </c>
      <c r="L28" s="1010"/>
      <c r="M28" s="1010"/>
      <c r="N28" s="1011"/>
      <c r="O28" s="1010"/>
      <c r="P28" s="1010"/>
      <c r="Q28" s="1010"/>
      <c r="R28" s="1010"/>
      <c r="S28" s="1011"/>
    </row>
    <row r="29" spans="1:19">
      <c r="A29" s="1014" t="s">
        <v>892</v>
      </c>
      <c r="B29" s="1014" t="s">
        <v>283</v>
      </c>
      <c r="C29" s="1014" t="s">
        <v>894</v>
      </c>
      <c r="D29" s="1014" t="s">
        <v>895</v>
      </c>
      <c r="E29" s="1014" t="s">
        <v>896</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897</v>
      </c>
      <c r="B30" s="1014"/>
      <c r="C30" s="1014" t="s">
        <v>898</v>
      </c>
      <c r="D30" s="1014" t="s">
        <v>899</v>
      </c>
      <c r="E30" s="1014" t="s">
        <v>105</v>
      </c>
      <c r="F30" s="1015">
        <v>39836</v>
      </c>
      <c r="G30" s="1014" t="s">
        <v>284</v>
      </c>
      <c r="H30" s="1010">
        <v>3500000</v>
      </c>
      <c r="I30" s="1010">
        <v>0</v>
      </c>
      <c r="J30" s="1010">
        <v>1274909.5900000001</v>
      </c>
      <c r="K30" s="1014" t="s">
        <v>888</v>
      </c>
      <c r="L30" s="1010"/>
      <c r="M30" s="1010"/>
      <c r="N30" s="1011"/>
      <c r="O30" s="1010"/>
      <c r="P30" s="1010"/>
      <c r="Q30" s="1010"/>
      <c r="R30" s="1010"/>
      <c r="S30" s="1011"/>
    </row>
    <row r="31" spans="1:19">
      <c r="A31" s="1014" t="s">
        <v>897</v>
      </c>
      <c r="B31" s="1014" t="s">
        <v>283</v>
      </c>
      <c r="C31" s="1014" t="s">
        <v>898</v>
      </c>
      <c r="D31" s="1014" t="s">
        <v>899</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897</v>
      </c>
      <c r="B32" s="1014" t="s">
        <v>283</v>
      </c>
      <c r="C32" s="1014" t="s">
        <v>898</v>
      </c>
      <c r="D32" s="1014" t="s">
        <v>899</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897</v>
      </c>
      <c r="B33" s="1014" t="s">
        <v>283</v>
      </c>
      <c r="C33" s="1014" t="s">
        <v>898</v>
      </c>
      <c r="D33" s="1014" t="s">
        <v>899</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897</v>
      </c>
      <c r="B34" s="1014" t="s">
        <v>283</v>
      </c>
      <c r="C34" s="1014" t="s">
        <v>898</v>
      </c>
      <c r="D34" s="1014" t="s">
        <v>899</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901</v>
      </c>
      <c r="B35" s="1014" t="s">
        <v>902</v>
      </c>
      <c r="C35" s="1014" t="s">
        <v>903</v>
      </c>
      <c r="D35" s="1014" t="s">
        <v>904</v>
      </c>
      <c r="E35" s="1014" t="s">
        <v>905</v>
      </c>
      <c r="F35" s="1015">
        <v>39843</v>
      </c>
      <c r="G35" s="1014" t="s">
        <v>285</v>
      </c>
      <c r="H35" s="1010">
        <v>12720000</v>
      </c>
      <c r="I35" s="1010">
        <v>0</v>
      </c>
      <c r="J35" s="1010">
        <v>15071769</v>
      </c>
      <c r="K35" s="1014" t="s">
        <v>1198</v>
      </c>
      <c r="L35" s="1010"/>
      <c r="M35" s="1010"/>
      <c r="N35" s="1011"/>
      <c r="O35" s="1010"/>
      <c r="P35" s="1010"/>
      <c r="Q35" s="1010"/>
      <c r="R35" s="1010"/>
      <c r="S35" s="1011"/>
    </row>
    <row r="36" spans="1:19">
      <c r="A36" s="1014" t="s">
        <v>901</v>
      </c>
      <c r="B36" s="1014" t="s">
        <v>283</v>
      </c>
      <c r="C36" s="1014" t="s">
        <v>903</v>
      </c>
      <c r="D36" s="1014" t="s">
        <v>904</v>
      </c>
      <c r="E36" s="1014" t="s">
        <v>905</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906</v>
      </c>
      <c r="B37" s="1014" t="s">
        <v>907</v>
      </c>
      <c r="C37" s="1014" t="s">
        <v>908</v>
      </c>
      <c r="D37" s="1014" t="s">
        <v>909</v>
      </c>
      <c r="E37" s="1014" t="s">
        <v>896</v>
      </c>
      <c r="F37" s="1015">
        <v>39836</v>
      </c>
      <c r="G37" s="1014" t="s">
        <v>285</v>
      </c>
      <c r="H37" s="1010">
        <v>6514000</v>
      </c>
      <c r="I37" s="1010">
        <v>0</v>
      </c>
      <c r="J37" s="1010">
        <v>7674004.7300000004</v>
      </c>
      <c r="K37" s="1014" t="s">
        <v>900</v>
      </c>
      <c r="L37" s="1010"/>
      <c r="M37" s="1010"/>
      <c r="N37" s="1011"/>
      <c r="O37" s="1010"/>
      <c r="P37" s="1010"/>
      <c r="Q37" s="1010"/>
      <c r="R37" s="1010"/>
      <c r="S37" s="1011"/>
    </row>
    <row r="38" spans="1:19">
      <c r="A38" s="1014" t="s">
        <v>906</v>
      </c>
      <c r="B38" s="1014" t="s">
        <v>283</v>
      </c>
      <c r="C38" s="1014" t="s">
        <v>908</v>
      </c>
      <c r="D38" s="1014" t="s">
        <v>909</v>
      </c>
      <c r="E38" s="1014" t="s">
        <v>896</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906</v>
      </c>
      <c r="B39" s="1014" t="s">
        <v>283</v>
      </c>
      <c r="C39" s="1014" t="s">
        <v>908</v>
      </c>
      <c r="D39" s="1014" t="s">
        <v>909</v>
      </c>
      <c r="E39" s="1014" t="s">
        <v>896</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906</v>
      </c>
      <c r="B40" s="1014" t="s">
        <v>283</v>
      </c>
      <c r="C40" s="1014" t="s">
        <v>908</v>
      </c>
      <c r="D40" s="1014" t="s">
        <v>909</v>
      </c>
      <c r="E40" s="1014" t="s">
        <v>896</v>
      </c>
      <c r="F40" s="1015">
        <v>41529</v>
      </c>
      <c r="G40" s="1014" t="s">
        <v>283</v>
      </c>
      <c r="H40" s="1010"/>
      <c r="I40" s="1010"/>
      <c r="J40" s="1010"/>
      <c r="K40" s="1014" t="s">
        <v>283</v>
      </c>
      <c r="L40" s="1010"/>
      <c r="M40" s="1010">
        <v>-64026.11</v>
      </c>
      <c r="N40" s="1011"/>
      <c r="O40" s="1010"/>
      <c r="P40" s="1010"/>
      <c r="Q40" s="1010"/>
      <c r="R40" s="1010"/>
      <c r="S40" s="1011"/>
    </row>
    <row r="41" spans="1:19">
      <c r="A41" s="1014" t="s">
        <v>910</v>
      </c>
      <c r="B41" s="1014" t="s">
        <v>911</v>
      </c>
      <c r="C41" s="1014" t="s">
        <v>912</v>
      </c>
      <c r="D41" s="1014" t="s">
        <v>913</v>
      </c>
      <c r="E41" s="1014" t="s">
        <v>232</v>
      </c>
      <c r="F41" s="1015">
        <v>39850</v>
      </c>
      <c r="G41" s="1014" t="s">
        <v>284</v>
      </c>
      <c r="H41" s="1010">
        <v>4781000</v>
      </c>
      <c r="I41" s="1010">
        <v>0</v>
      </c>
      <c r="J41" s="1010">
        <v>7501881.7000000002</v>
      </c>
      <c r="K41" s="1014" t="s">
        <v>900</v>
      </c>
      <c r="L41" s="1010"/>
      <c r="M41" s="1010"/>
      <c r="N41" s="1011"/>
      <c r="O41" s="1010"/>
      <c r="P41" s="1010"/>
      <c r="Q41" s="1010"/>
      <c r="R41" s="1010"/>
      <c r="S41" s="1011"/>
    </row>
    <row r="42" spans="1:19">
      <c r="A42" s="1014" t="s">
        <v>910</v>
      </c>
      <c r="B42" s="1014" t="s">
        <v>283</v>
      </c>
      <c r="C42" s="1014" t="s">
        <v>912</v>
      </c>
      <c r="D42" s="1014" t="s">
        <v>913</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910</v>
      </c>
      <c r="B43" s="1014" t="s">
        <v>283</v>
      </c>
      <c r="C43" s="1014" t="s">
        <v>912</v>
      </c>
      <c r="D43" s="1014" t="s">
        <v>913</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910</v>
      </c>
      <c r="B44" s="1014" t="s">
        <v>283</v>
      </c>
      <c r="C44" s="1014" t="s">
        <v>912</v>
      </c>
      <c r="D44" s="1014" t="s">
        <v>913</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910</v>
      </c>
      <c r="B45" s="1014" t="s">
        <v>283</v>
      </c>
      <c r="C45" s="1014" t="s">
        <v>912</v>
      </c>
      <c r="D45" s="1014" t="s">
        <v>913</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910</v>
      </c>
      <c r="B46" s="1014" t="s">
        <v>283</v>
      </c>
      <c r="C46" s="1014" t="s">
        <v>912</v>
      </c>
      <c r="D46" s="1014" t="s">
        <v>913</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914</v>
      </c>
      <c r="B47" s="1014"/>
      <c r="C47" s="1014" t="s">
        <v>915</v>
      </c>
      <c r="D47" s="1014" t="s">
        <v>916</v>
      </c>
      <c r="E47" s="1014" t="s">
        <v>19</v>
      </c>
      <c r="F47" s="1015">
        <v>39990</v>
      </c>
      <c r="G47" s="1014" t="s">
        <v>285</v>
      </c>
      <c r="H47" s="1010">
        <v>2986000</v>
      </c>
      <c r="I47" s="1010">
        <v>0</v>
      </c>
      <c r="J47" s="1010">
        <v>3581397.27</v>
      </c>
      <c r="K47" s="1014" t="s">
        <v>900</v>
      </c>
      <c r="L47" s="1010"/>
      <c r="M47" s="1010"/>
      <c r="N47" s="1011"/>
      <c r="O47" s="1010"/>
      <c r="P47" s="1010"/>
      <c r="Q47" s="1010"/>
      <c r="R47" s="1010"/>
      <c r="S47" s="1011"/>
    </row>
    <row r="48" spans="1:19">
      <c r="A48" s="1014" t="s">
        <v>914</v>
      </c>
      <c r="B48" s="1014" t="s">
        <v>283</v>
      </c>
      <c r="C48" s="1014" t="s">
        <v>915</v>
      </c>
      <c r="D48" s="1014" t="s">
        <v>916</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914</v>
      </c>
      <c r="B49" s="1014" t="s">
        <v>283</v>
      </c>
      <c r="C49" s="1014" t="s">
        <v>915</v>
      </c>
      <c r="D49" s="1014" t="s">
        <v>916</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914</v>
      </c>
      <c r="B50" s="1014" t="s">
        <v>283</v>
      </c>
      <c r="C50" s="1014" t="s">
        <v>915</v>
      </c>
      <c r="D50" s="1014" t="s">
        <v>916</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917</v>
      </c>
      <c r="B51" s="1014" t="s">
        <v>858</v>
      </c>
      <c r="C51" s="1014" t="s">
        <v>918</v>
      </c>
      <c r="D51" s="1014" t="s">
        <v>919</v>
      </c>
      <c r="E51" s="1014" t="s">
        <v>56</v>
      </c>
      <c r="F51" s="1015">
        <v>39801</v>
      </c>
      <c r="G51" s="1014" t="s">
        <v>284</v>
      </c>
      <c r="H51" s="1010">
        <v>26918000</v>
      </c>
      <c r="I51" s="1010">
        <v>0</v>
      </c>
      <c r="J51" s="1010">
        <v>28356360</v>
      </c>
      <c r="K51" s="1014" t="s">
        <v>1198</v>
      </c>
      <c r="L51" s="1010"/>
      <c r="M51" s="1010"/>
      <c r="N51" s="1011"/>
      <c r="O51" s="1010"/>
      <c r="P51" s="1010"/>
      <c r="Q51" s="1010"/>
      <c r="R51" s="1010"/>
      <c r="S51" s="1011"/>
    </row>
    <row r="52" spans="1:19">
      <c r="A52" s="1014" t="s">
        <v>917</v>
      </c>
      <c r="B52" s="1014" t="s">
        <v>283</v>
      </c>
      <c r="C52" s="1014" t="s">
        <v>918</v>
      </c>
      <c r="D52" s="1014" t="s">
        <v>919</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917</v>
      </c>
      <c r="B53" s="1014" t="s">
        <v>283</v>
      </c>
      <c r="C53" s="1014" t="s">
        <v>918</v>
      </c>
      <c r="D53" s="1014" t="s">
        <v>919</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920</v>
      </c>
      <c r="B54" s="1014" t="s">
        <v>921</v>
      </c>
      <c r="C54" s="1014" t="s">
        <v>922</v>
      </c>
      <c r="D54" s="1014" t="s">
        <v>923</v>
      </c>
      <c r="E54" s="1014" t="s">
        <v>109</v>
      </c>
      <c r="F54" s="1015">
        <v>39990</v>
      </c>
      <c r="G54" s="1014" t="s">
        <v>924</v>
      </c>
      <c r="H54" s="1010">
        <v>12000000</v>
      </c>
      <c r="I54" s="1010">
        <v>0</v>
      </c>
      <c r="J54" s="1010">
        <v>9806136.5999999996</v>
      </c>
      <c r="K54" s="1014" t="s">
        <v>900</v>
      </c>
      <c r="L54" s="1010"/>
      <c r="M54" s="1010"/>
      <c r="N54" s="1011"/>
      <c r="O54" s="1010"/>
      <c r="P54" s="1010"/>
      <c r="Q54" s="1010"/>
      <c r="R54" s="1010"/>
      <c r="S54" s="1011"/>
    </row>
    <row r="55" spans="1:19">
      <c r="A55" s="1014" t="s">
        <v>920</v>
      </c>
      <c r="B55" s="1014" t="s">
        <v>283</v>
      </c>
      <c r="C55" s="1014" t="s">
        <v>922</v>
      </c>
      <c r="D55" s="1014" t="s">
        <v>923</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920</v>
      </c>
      <c r="B56" s="1014" t="s">
        <v>283</v>
      </c>
      <c r="C56" s="1014" t="s">
        <v>922</v>
      </c>
      <c r="D56" s="1014" t="s">
        <v>923</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920</v>
      </c>
      <c r="B57" s="1014" t="s">
        <v>283</v>
      </c>
      <c r="C57" s="1014" t="s">
        <v>922</v>
      </c>
      <c r="D57" s="1014" t="s">
        <v>923</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925</v>
      </c>
      <c r="B58" s="1014" t="s">
        <v>3059</v>
      </c>
      <c r="C58" s="1014" t="s">
        <v>927</v>
      </c>
      <c r="D58" s="1014" t="s">
        <v>928</v>
      </c>
      <c r="E58" s="1014" t="s">
        <v>89</v>
      </c>
      <c r="F58" s="1015">
        <v>39927</v>
      </c>
      <c r="G58" s="1014" t="s">
        <v>285</v>
      </c>
      <c r="H58" s="1010">
        <v>3652000</v>
      </c>
      <c r="I58" s="1010">
        <v>0</v>
      </c>
      <c r="J58" s="1010">
        <v>1453753</v>
      </c>
      <c r="K58" s="1014" t="s">
        <v>900</v>
      </c>
      <c r="L58" s="1010"/>
      <c r="M58" s="1010"/>
      <c r="N58" s="1011"/>
      <c r="O58" s="1010"/>
      <c r="P58" s="1010"/>
      <c r="Q58" s="1010"/>
      <c r="R58" s="1010"/>
      <c r="S58" s="1011"/>
    </row>
    <row r="59" spans="1:19">
      <c r="A59" s="1014" t="s">
        <v>925</v>
      </c>
      <c r="B59" s="1014" t="s">
        <v>283</v>
      </c>
      <c r="C59" s="1014" t="s">
        <v>927</v>
      </c>
      <c r="D59" s="1014" t="s">
        <v>928</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930</v>
      </c>
      <c r="B60" s="1014" t="s">
        <v>907</v>
      </c>
      <c r="C60" s="1014" t="s">
        <v>931</v>
      </c>
      <c r="D60" s="1014" t="s">
        <v>932</v>
      </c>
      <c r="E60" s="1014" t="s">
        <v>933</v>
      </c>
      <c r="F60" s="1015">
        <v>39899</v>
      </c>
      <c r="G60" s="1014" t="s">
        <v>285</v>
      </c>
      <c r="H60" s="1010">
        <v>70000000</v>
      </c>
      <c r="I60" s="1010">
        <v>0</v>
      </c>
      <c r="J60" s="1010">
        <v>73129160.689999998</v>
      </c>
      <c r="K60" s="1014" t="s">
        <v>900</v>
      </c>
      <c r="L60" s="1010"/>
      <c r="M60" s="1010"/>
      <c r="N60" s="1011"/>
      <c r="O60" s="1010"/>
      <c r="P60" s="1010"/>
      <c r="Q60" s="1010"/>
      <c r="R60" s="1010"/>
      <c r="S60" s="1011"/>
    </row>
    <row r="61" spans="1:19">
      <c r="A61" s="1014" t="s">
        <v>930</v>
      </c>
      <c r="B61" s="1014" t="s">
        <v>283</v>
      </c>
      <c r="C61" s="1014" t="s">
        <v>931</v>
      </c>
      <c r="D61" s="1014" t="s">
        <v>932</v>
      </c>
      <c r="E61" s="1014" t="s">
        <v>933</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930</v>
      </c>
      <c r="B62" s="1014" t="s">
        <v>283</v>
      </c>
      <c r="C62" s="1014" t="s">
        <v>931</v>
      </c>
      <c r="D62" s="1014" t="s">
        <v>932</v>
      </c>
      <c r="E62" s="1014" t="s">
        <v>933</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930</v>
      </c>
      <c r="B63" s="1014" t="s">
        <v>283</v>
      </c>
      <c r="C63" s="1014" t="s">
        <v>931</v>
      </c>
      <c r="D63" s="1014" t="s">
        <v>932</v>
      </c>
      <c r="E63" s="1014" t="s">
        <v>933</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930</v>
      </c>
      <c r="B64" s="1014" t="s">
        <v>283</v>
      </c>
      <c r="C64" s="1014" t="s">
        <v>931</v>
      </c>
      <c r="D64" s="1014" t="s">
        <v>932</v>
      </c>
      <c r="E64" s="1014" t="s">
        <v>933</v>
      </c>
      <c r="F64" s="1015">
        <v>41229</v>
      </c>
      <c r="G64" s="1014" t="s">
        <v>283</v>
      </c>
      <c r="H64" s="1010"/>
      <c r="I64" s="1010"/>
      <c r="J64" s="1010"/>
      <c r="K64" s="1014" t="s">
        <v>283</v>
      </c>
      <c r="L64" s="1010"/>
      <c r="M64" s="1010">
        <v>-570003</v>
      </c>
      <c r="N64" s="1011"/>
      <c r="O64" s="1010"/>
      <c r="P64" s="1010"/>
      <c r="Q64" s="1010"/>
      <c r="R64" s="1010"/>
      <c r="S64" s="1011"/>
    </row>
    <row r="65" spans="1:19">
      <c r="A65" s="1014" t="s">
        <v>934</v>
      </c>
      <c r="B65" s="1014" t="s">
        <v>935</v>
      </c>
      <c r="C65" s="1014" t="s">
        <v>936</v>
      </c>
      <c r="D65" s="1014" t="s">
        <v>937</v>
      </c>
      <c r="E65" s="1014" t="s">
        <v>153</v>
      </c>
      <c r="F65" s="1015">
        <v>39843</v>
      </c>
      <c r="G65" s="1014" t="s">
        <v>285</v>
      </c>
      <c r="H65" s="1010">
        <v>3674000</v>
      </c>
      <c r="I65" s="1010">
        <v>0</v>
      </c>
      <c r="J65" s="1010">
        <v>4387576.45</v>
      </c>
      <c r="K65" s="1014" t="s">
        <v>1198</v>
      </c>
      <c r="L65" s="1010"/>
      <c r="M65" s="1010"/>
      <c r="N65" s="1011"/>
      <c r="O65" s="1010"/>
      <c r="P65" s="1010"/>
      <c r="Q65" s="1010"/>
      <c r="R65" s="1010"/>
      <c r="S65" s="1011"/>
    </row>
    <row r="66" spans="1:19">
      <c r="A66" s="1014" t="s">
        <v>934</v>
      </c>
      <c r="B66" s="1014" t="s">
        <v>283</v>
      </c>
      <c r="C66" s="1014" t="s">
        <v>936</v>
      </c>
      <c r="D66" s="1014" t="s">
        <v>937</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938</v>
      </c>
      <c r="B67" s="1014" t="s">
        <v>902</v>
      </c>
      <c r="C67" s="1014" t="s">
        <v>939</v>
      </c>
      <c r="D67" s="1014" t="s">
        <v>940</v>
      </c>
      <c r="E67" s="1014" t="s">
        <v>941</v>
      </c>
      <c r="F67" s="1015">
        <v>39878</v>
      </c>
      <c r="G67" s="1014" t="s">
        <v>285</v>
      </c>
      <c r="H67" s="1010">
        <v>2492000</v>
      </c>
      <c r="I67" s="1010">
        <v>0</v>
      </c>
      <c r="J67" s="1010">
        <v>2960021.33</v>
      </c>
      <c r="K67" s="1014" t="s">
        <v>1198</v>
      </c>
      <c r="L67" s="1010"/>
      <c r="M67" s="1010"/>
      <c r="N67" s="1011"/>
      <c r="O67" s="1010"/>
      <c r="P67" s="1010"/>
      <c r="Q67" s="1010"/>
      <c r="R67" s="1010"/>
      <c r="S67" s="1011"/>
    </row>
    <row r="68" spans="1:19">
      <c r="A68" s="1014" t="s">
        <v>938</v>
      </c>
      <c r="B68" s="1014" t="s">
        <v>283</v>
      </c>
      <c r="C68" s="1014" t="s">
        <v>939</v>
      </c>
      <c r="D68" s="1014" t="s">
        <v>940</v>
      </c>
      <c r="E68" s="1014" t="s">
        <v>941</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942</v>
      </c>
      <c r="B69" s="1014" t="s">
        <v>858</v>
      </c>
      <c r="C69" s="1014" t="s">
        <v>943</v>
      </c>
      <c r="D69" s="1014" t="s">
        <v>286</v>
      </c>
      <c r="E69" s="1014" t="s">
        <v>56</v>
      </c>
      <c r="F69" s="1015">
        <v>39822</v>
      </c>
      <c r="G69" s="1014" t="s">
        <v>284</v>
      </c>
      <c r="H69" s="1010">
        <v>3388890000</v>
      </c>
      <c r="I69" s="1010">
        <v>0</v>
      </c>
      <c r="J69" s="1010">
        <v>3803257308.3299999</v>
      </c>
      <c r="K69" s="1014" t="s">
        <v>1198</v>
      </c>
      <c r="L69" s="1010"/>
      <c r="M69" s="1010"/>
      <c r="N69" s="1011"/>
      <c r="O69" s="1010"/>
      <c r="P69" s="1010"/>
      <c r="Q69" s="1010"/>
      <c r="R69" s="1010"/>
      <c r="S69" s="1011"/>
    </row>
    <row r="70" spans="1:19">
      <c r="A70" s="1014" t="s">
        <v>942</v>
      </c>
      <c r="B70" s="1014" t="s">
        <v>283</v>
      </c>
      <c r="C70" s="1014" t="s">
        <v>943</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942</v>
      </c>
      <c r="B71" s="1014" t="s">
        <v>283</v>
      </c>
      <c r="C71" s="1014" t="s">
        <v>943</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944</v>
      </c>
      <c r="B72" s="1014" t="s">
        <v>893</v>
      </c>
      <c r="C72" s="1014" t="s">
        <v>945</v>
      </c>
      <c r="D72" s="1014" t="s">
        <v>946</v>
      </c>
      <c r="E72" s="1014" t="s">
        <v>6</v>
      </c>
      <c r="F72" s="1015">
        <v>39962</v>
      </c>
      <c r="G72" s="1014" t="s">
        <v>285</v>
      </c>
      <c r="H72" s="1010">
        <v>1800000</v>
      </c>
      <c r="I72" s="1010">
        <v>0</v>
      </c>
      <c r="J72" s="1010">
        <v>2052682.49</v>
      </c>
      <c r="K72" s="1014" t="s">
        <v>1198</v>
      </c>
      <c r="L72" s="1010"/>
      <c r="M72" s="1010"/>
      <c r="N72" s="1011"/>
      <c r="O72" s="1010"/>
      <c r="P72" s="1010"/>
      <c r="Q72" s="1010"/>
      <c r="R72" s="1010"/>
      <c r="S72" s="1011"/>
    </row>
    <row r="73" spans="1:19">
      <c r="A73" s="1014" t="s">
        <v>944</v>
      </c>
      <c r="B73" s="1014" t="s">
        <v>283</v>
      </c>
      <c r="C73" s="1014" t="s">
        <v>945</v>
      </c>
      <c r="D73" s="1014" t="s">
        <v>946</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947</v>
      </c>
      <c r="B74" s="1014" t="s">
        <v>893</v>
      </c>
      <c r="C74" s="1014" t="s">
        <v>948</v>
      </c>
      <c r="D74" s="1014" t="s">
        <v>949</v>
      </c>
      <c r="E74" s="1014" t="s">
        <v>950</v>
      </c>
      <c r="F74" s="1015">
        <v>39822</v>
      </c>
      <c r="G74" s="1014" t="s">
        <v>285</v>
      </c>
      <c r="H74" s="1010">
        <v>6000000</v>
      </c>
      <c r="I74" s="1010">
        <v>0</v>
      </c>
      <c r="J74" s="1010">
        <v>7220141.6699999999</v>
      </c>
      <c r="K74" s="1014" t="s">
        <v>1198</v>
      </c>
      <c r="L74" s="1010"/>
      <c r="M74" s="1010"/>
      <c r="N74" s="1011"/>
      <c r="O74" s="1010"/>
      <c r="P74" s="1010"/>
      <c r="Q74" s="1010"/>
      <c r="R74" s="1010"/>
      <c r="S74" s="1011"/>
    </row>
    <row r="75" spans="1:19">
      <c r="A75" s="1014" t="s">
        <v>947</v>
      </c>
      <c r="B75" s="1014" t="s">
        <v>283</v>
      </c>
      <c r="C75" s="1014" t="s">
        <v>948</v>
      </c>
      <c r="D75" s="1014" t="s">
        <v>949</v>
      </c>
      <c r="E75" s="1014" t="s">
        <v>950</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951</v>
      </c>
      <c r="B76" s="1014"/>
      <c r="C76" s="1014" t="s">
        <v>952</v>
      </c>
      <c r="D76" s="1014" t="s">
        <v>953</v>
      </c>
      <c r="E76" s="1014" t="s">
        <v>19</v>
      </c>
      <c r="F76" s="1015">
        <v>39773</v>
      </c>
      <c r="G76" s="1014" t="s">
        <v>284</v>
      </c>
      <c r="H76" s="1010">
        <v>52000000</v>
      </c>
      <c r="I76" s="1010">
        <v>0</v>
      </c>
      <c r="J76" s="1010">
        <v>59637438.670000002</v>
      </c>
      <c r="K76" s="1014" t="s">
        <v>900</v>
      </c>
      <c r="L76" s="1010"/>
      <c r="M76" s="1010"/>
      <c r="N76" s="1011"/>
      <c r="O76" s="1010"/>
      <c r="P76" s="1010"/>
      <c r="Q76" s="1010"/>
      <c r="R76" s="1010"/>
      <c r="S76" s="1011"/>
    </row>
    <row r="77" spans="1:19">
      <c r="A77" s="1014" t="s">
        <v>951</v>
      </c>
      <c r="B77" s="1014" t="s">
        <v>283</v>
      </c>
      <c r="C77" s="1014" t="s">
        <v>952</v>
      </c>
      <c r="D77" s="1014" t="s">
        <v>953</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951</v>
      </c>
      <c r="B78" s="1014" t="s">
        <v>283</v>
      </c>
      <c r="C78" s="1014" t="s">
        <v>952</v>
      </c>
      <c r="D78" s="1014" t="s">
        <v>953</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954</v>
      </c>
      <c r="B79" s="1014" t="s">
        <v>955</v>
      </c>
      <c r="C79" s="1014" t="s">
        <v>956</v>
      </c>
      <c r="D79" s="1014" t="s">
        <v>957</v>
      </c>
      <c r="E79" s="1014" t="s">
        <v>239</v>
      </c>
      <c r="F79" s="1015">
        <v>39801</v>
      </c>
      <c r="G79" s="1014" t="s">
        <v>284</v>
      </c>
      <c r="H79" s="1010">
        <v>21000000</v>
      </c>
      <c r="I79" s="1010">
        <v>0</v>
      </c>
      <c r="J79" s="1010">
        <v>24601666.66</v>
      </c>
      <c r="K79" s="1014" t="s">
        <v>1198</v>
      </c>
      <c r="L79" s="1010"/>
      <c r="M79" s="1010"/>
      <c r="N79" s="1011"/>
      <c r="O79" s="1010"/>
      <c r="P79" s="1010"/>
      <c r="Q79" s="1010"/>
      <c r="R79" s="1010"/>
      <c r="S79" s="1011"/>
    </row>
    <row r="80" spans="1:19">
      <c r="A80" s="1014" t="s">
        <v>954</v>
      </c>
      <c r="B80" s="1014" t="s">
        <v>283</v>
      </c>
      <c r="C80" s="1014" t="s">
        <v>956</v>
      </c>
      <c r="D80" s="1014" t="s">
        <v>957</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954</v>
      </c>
      <c r="B81" s="1014" t="s">
        <v>283</v>
      </c>
      <c r="C81" s="1014" t="s">
        <v>956</v>
      </c>
      <c r="D81" s="1014" t="s">
        <v>957</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958</v>
      </c>
      <c r="B82" s="1014" t="s">
        <v>921</v>
      </c>
      <c r="C82" s="1014" t="s">
        <v>959</v>
      </c>
      <c r="D82" s="1014" t="s">
        <v>960</v>
      </c>
      <c r="E82" s="1014" t="s">
        <v>905</v>
      </c>
      <c r="F82" s="1015">
        <v>40046</v>
      </c>
      <c r="G82" s="1014" t="s">
        <v>924</v>
      </c>
      <c r="H82" s="1010">
        <v>5000000</v>
      </c>
      <c r="I82" s="1010">
        <v>0</v>
      </c>
      <c r="J82" s="1010">
        <v>6523255</v>
      </c>
      <c r="K82" s="1014" t="s">
        <v>900</v>
      </c>
      <c r="L82" s="1010"/>
      <c r="M82" s="1010"/>
      <c r="N82" s="1011"/>
      <c r="O82" s="1010"/>
      <c r="P82" s="1010"/>
      <c r="Q82" s="1010"/>
      <c r="R82" s="1010"/>
      <c r="S82" s="1011"/>
    </row>
    <row r="83" spans="1:19">
      <c r="A83" s="1014" t="s">
        <v>958</v>
      </c>
      <c r="B83" s="1014" t="s">
        <v>283</v>
      </c>
      <c r="C83" s="1014" t="s">
        <v>959</v>
      </c>
      <c r="D83" s="1014" t="s">
        <v>960</v>
      </c>
      <c r="E83" s="1014" t="s">
        <v>905</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958</v>
      </c>
      <c r="B84" s="1014" t="s">
        <v>283</v>
      </c>
      <c r="C84" s="1014" t="s">
        <v>959</v>
      </c>
      <c r="D84" s="1014" t="s">
        <v>960</v>
      </c>
      <c r="E84" s="1014" t="s">
        <v>905</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958</v>
      </c>
      <c r="B85" s="1014" t="s">
        <v>283</v>
      </c>
      <c r="C85" s="1014" t="s">
        <v>959</v>
      </c>
      <c r="D85" s="1014" t="s">
        <v>960</v>
      </c>
      <c r="E85" s="1014" t="s">
        <v>905</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958</v>
      </c>
      <c r="B86" s="1014" t="s">
        <v>283</v>
      </c>
      <c r="C86" s="1014" t="s">
        <v>959</v>
      </c>
      <c r="D86" s="1014" t="s">
        <v>960</v>
      </c>
      <c r="E86" s="1014" t="s">
        <v>905</v>
      </c>
      <c r="F86" s="1015">
        <v>41373</v>
      </c>
      <c r="G86" s="1014" t="s">
        <v>283</v>
      </c>
      <c r="H86" s="1010"/>
      <c r="I86" s="1010"/>
      <c r="J86" s="1010"/>
      <c r="K86" s="1014" t="s">
        <v>283</v>
      </c>
      <c r="L86" s="1010"/>
      <c r="M86" s="1010">
        <v>-48000</v>
      </c>
      <c r="N86" s="1011"/>
      <c r="O86" s="1010"/>
      <c r="P86" s="1010"/>
      <c r="Q86" s="1010"/>
      <c r="R86" s="1010"/>
      <c r="S86" s="1011"/>
    </row>
    <row r="87" spans="1:19">
      <c r="A87" s="1014" t="s">
        <v>961</v>
      </c>
      <c r="B87" s="1014" t="s">
        <v>962</v>
      </c>
      <c r="C87" s="1014" t="s">
        <v>963</v>
      </c>
      <c r="D87" s="1014" t="s">
        <v>964</v>
      </c>
      <c r="E87" s="1014" t="s">
        <v>217</v>
      </c>
      <c r="F87" s="1015">
        <v>39843</v>
      </c>
      <c r="G87" s="1014" t="s">
        <v>284</v>
      </c>
      <c r="H87" s="1010">
        <v>110000000</v>
      </c>
      <c r="I87" s="1010">
        <v>0</v>
      </c>
      <c r="J87" s="1010">
        <v>6000000</v>
      </c>
      <c r="K87" s="1014" t="s">
        <v>900</v>
      </c>
      <c r="L87" s="1010"/>
      <c r="M87" s="1010"/>
      <c r="N87" s="1011"/>
      <c r="O87" s="1010"/>
      <c r="P87" s="1010"/>
      <c r="Q87" s="1010"/>
      <c r="R87" s="1010"/>
      <c r="S87" s="1011"/>
    </row>
    <row r="88" spans="1:19">
      <c r="A88" s="1014" t="s">
        <v>961</v>
      </c>
      <c r="B88" s="1014" t="s">
        <v>283</v>
      </c>
      <c r="C88" s="1014" t="s">
        <v>963</v>
      </c>
      <c r="D88" s="1014" t="s">
        <v>964</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965</v>
      </c>
      <c r="B89" s="1014" t="s">
        <v>966</v>
      </c>
      <c r="C89" s="1014" t="s">
        <v>967</v>
      </c>
      <c r="D89" s="1014" t="s">
        <v>968</v>
      </c>
      <c r="E89" s="1014" t="s">
        <v>969</v>
      </c>
      <c r="F89" s="1015">
        <v>39843</v>
      </c>
      <c r="G89" s="1014" t="s">
        <v>284</v>
      </c>
      <c r="H89" s="1010">
        <v>8152000</v>
      </c>
      <c r="I89" s="1010">
        <v>0</v>
      </c>
      <c r="J89" s="1010">
        <v>13378714</v>
      </c>
      <c r="K89" s="1014" t="s">
        <v>1198</v>
      </c>
      <c r="L89" s="1010"/>
      <c r="M89" s="1010"/>
      <c r="N89" s="1011"/>
      <c r="O89" s="1010"/>
      <c r="P89" s="1010"/>
      <c r="Q89" s="1010"/>
      <c r="R89" s="1010"/>
      <c r="S89" s="1011"/>
    </row>
    <row r="90" spans="1:19">
      <c r="A90" s="1014" t="s">
        <v>965</v>
      </c>
      <c r="B90" s="1014" t="s">
        <v>283</v>
      </c>
      <c r="C90" s="1014" t="s">
        <v>967</v>
      </c>
      <c r="D90" s="1014" t="s">
        <v>968</v>
      </c>
      <c r="E90" s="1014" t="s">
        <v>969</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965</v>
      </c>
      <c r="B91" s="1014" t="s">
        <v>283</v>
      </c>
      <c r="C91" s="1014" t="s">
        <v>967</v>
      </c>
      <c r="D91" s="1014" t="s">
        <v>968</v>
      </c>
      <c r="E91" s="1014" t="s">
        <v>969</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965</v>
      </c>
      <c r="B92" s="1014" t="s">
        <v>283</v>
      </c>
      <c r="C92" s="1014" t="s">
        <v>967</v>
      </c>
      <c r="D92" s="1014" t="s">
        <v>968</v>
      </c>
      <c r="E92" s="1014" t="s">
        <v>969</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970</v>
      </c>
      <c r="B93" s="1014" t="s">
        <v>858</v>
      </c>
      <c r="C93" s="1014" t="s">
        <v>971</v>
      </c>
      <c r="D93" s="1014" t="s">
        <v>972</v>
      </c>
      <c r="E93" s="1014" t="s">
        <v>217</v>
      </c>
      <c r="F93" s="1015">
        <v>39773</v>
      </c>
      <c r="G93" s="1014" t="s">
        <v>284</v>
      </c>
      <c r="H93" s="1010">
        <v>525000000</v>
      </c>
      <c r="I93" s="1010">
        <v>0</v>
      </c>
      <c r="J93" s="1010">
        <v>596539172.32000005</v>
      </c>
      <c r="K93" s="1014" t="s">
        <v>1198</v>
      </c>
      <c r="L93" s="1010"/>
      <c r="M93" s="1010"/>
      <c r="N93" s="1011"/>
      <c r="O93" s="1010"/>
      <c r="P93" s="1010"/>
      <c r="Q93" s="1010"/>
      <c r="R93" s="1010"/>
      <c r="S93" s="1011"/>
    </row>
    <row r="94" spans="1:19">
      <c r="A94" s="1014" t="s">
        <v>970</v>
      </c>
      <c r="B94" s="1014" t="s">
        <v>283</v>
      </c>
      <c r="C94" s="1014" t="s">
        <v>971</v>
      </c>
      <c r="D94" s="1014" t="s">
        <v>972</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970</v>
      </c>
      <c r="B95" s="1014" t="s">
        <v>283</v>
      </c>
      <c r="C95" s="1014" t="s">
        <v>971</v>
      </c>
      <c r="D95" s="1014" t="s">
        <v>972</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970</v>
      </c>
      <c r="B96" s="1014" t="s">
        <v>283</v>
      </c>
      <c r="C96" s="1014" t="s">
        <v>971</v>
      </c>
      <c r="D96" s="1014" t="s">
        <v>972</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973</v>
      </c>
      <c r="B97" s="1014" t="s">
        <v>974</v>
      </c>
      <c r="C97" s="1014" t="s">
        <v>975</v>
      </c>
      <c r="D97" s="1014" t="s">
        <v>976</v>
      </c>
      <c r="E97" s="1014" t="s">
        <v>11</v>
      </c>
      <c r="F97" s="1015">
        <v>40176</v>
      </c>
      <c r="G97" s="1014" t="s">
        <v>285</v>
      </c>
      <c r="H97" s="1010">
        <v>2000000</v>
      </c>
      <c r="I97" s="1010">
        <v>0</v>
      </c>
      <c r="J97" s="1010">
        <v>2503554.7799999998</v>
      </c>
      <c r="K97" s="1014" t="s">
        <v>900</v>
      </c>
      <c r="L97" s="1010"/>
      <c r="M97" s="1010"/>
      <c r="N97" s="1011"/>
      <c r="O97" s="1010"/>
      <c r="P97" s="1010"/>
      <c r="Q97" s="1010"/>
      <c r="R97" s="1010"/>
      <c r="S97" s="1011"/>
    </row>
    <row r="98" spans="1:19">
      <c r="A98" s="1014" t="s">
        <v>973</v>
      </c>
      <c r="B98" s="1014" t="s">
        <v>283</v>
      </c>
      <c r="C98" s="1014" t="s">
        <v>975</v>
      </c>
      <c r="D98" s="1014" t="s">
        <v>976</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973</v>
      </c>
      <c r="B99" s="1014" t="s">
        <v>283</v>
      </c>
      <c r="C99" s="1014" t="s">
        <v>975</v>
      </c>
      <c r="D99" s="1014" t="s">
        <v>976</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973</v>
      </c>
      <c r="B100" s="1014" t="s">
        <v>283</v>
      </c>
      <c r="C100" s="1014" t="s">
        <v>975</v>
      </c>
      <c r="D100" s="1014" t="s">
        <v>976</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977</v>
      </c>
      <c r="B101" s="1014" t="s">
        <v>902</v>
      </c>
      <c r="C101" s="1014" t="s">
        <v>978</v>
      </c>
      <c r="D101" s="1014" t="s">
        <v>979</v>
      </c>
      <c r="E101" s="1014" t="s">
        <v>60</v>
      </c>
      <c r="F101" s="1015">
        <v>39871</v>
      </c>
      <c r="G101" s="1014" t="s">
        <v>285</v>
      </c>
      <c r="H101" s="1010">
        <v>7400000</v>
      </c>
      <c r="I101" s="1010">
        <v>0</v>
      </c>
      <c r="J101" s="1010">
        <v>8798415.3300000001</v>
      </c>
      <c r="K101" s="1014" t="s">
        <v>1198</v>
      </c>
      <c r="L101" s="1010"/>
      <c r="M101" s="1010"/>
      <c r="N101" s="1011"/>
      <c r="O101" s="1010"/>
      <c r="P101" s="1010"/>
      <c r="Q101" s="1010"/>
      <c r="R101" s="1010"/>
      <c r="S101" s="1011"/>
    </row>
    <row r="102" spans="1:19">
      <c r="A102" s="1014" t="s">
        <v>977</v>
      </c>
      <c r="B102" s="1014" t="s">
        <v>283</v>
      </c>
      <c r="C102" s="1014" t="s">
        <v>978</v>
      </c>
      <c r="D102" s="1014" t="s">
        <v>979</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980</v>
      </c>
      <c r="B103" s="1014" t="s">
        <v>858</v>
      </c>
      <c r="C103" s="1014" t="s">
        <v>981</v>
      </c>
      <c r="D103" s="1014" t="s">
        <v>982</v>
      </c>
      <c r="E103" s="1014" t="s">
        <v>6</v>
      </c>
      <c r="F103" s="1015">
        <v>39843</v>
      </c>
      <c r="G103" s="1014" t="s">
        <v>284</v>
      </c>
      <c r="H103" s="1010">
        <v>6000000</v>
      </c>
      <c r="I103" s="1010">
        <v>0</v>
      </c>
      <c r="J103" s="1010">
        <v>7563057.1500000004</v>
      </c>
      <c r="K103" s="1014" t="s">
        <v>1198</v>
      </c>
      <c r="L103" s="1010"/>
      <c r="M103" s="1010"/>
      <c r="N103" s="1011"/>
      <c r="O103" s="1010"/>
      <c r="P103" s="1010"/>
      <c r="Q103" s="1010"/>
      <c r="R103" s="1010"/>
      <c r="S103" s="1011"/>
    </row>
    <row r="104" spans="1:19">
      <c r="A104" s="1014" t="s">
        <v>980</v>
      </c>
      <c r="B104" s="1014" t="s">
        <v>283</v>
      </c>
      <c r="C104" s="1014" t="s">
        <v>981</v>
      </c>
      <c r="D104" s="1014" t="s">
        <v>982</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980</v>
      </c>
      <c r="B105" s="1014" t="s">
        <v>283</v>
      </c>
      <c r="C105" s="1014" t="s">
        <v>981</v>
      </c>
      <c r="D105" s="1014" t="s">
        <v>982</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983</v>
      </c>
      <c r="B106" s="1014" t="s">
        <v>984</v>
      </c>
      <c r="C106" s="1014" t="s">
        <v>985</v>
      </c>
      <c r="D106" s="1014" t="s">
        <v>986</v>
      </c>
      <c r="E106" s="1014" t="s">
        <v>15</v>
      </c>
      <c r="F106" s="1015">
        <v>39885</v>
      </c>
      <c r="G106" s="1014" t="s">
        <v>285</v>
      </c>
      <c r="H106" s="1010">
        <v>21100000</v>
      </c>
      <c r="I106" s="1010">
        <v>0</v>
      </c>
      <c r="J106" s="1010">
        <v>24841411.030000001</v>
      </c>
      <c r="K106" s="1014" t="s">
        <v>1198</v>
      </c>
      <c r="L106" s="1010"/>
      <c r="M106" s="1010"/>
      <c r="N106" s="1011"/>
      <c r="O106" s="1010"/>
      <c r="P106" s="1010"/>
      <c r="Q106" s="1010"/>
      <c r="R106" s="1010"/>
      <c r="S106" s="1011"/>
    </row>
    <row r="107" spans="1:19">
      <c r="A107" s="1014" t="s">
        <v>983</v>
      </c>
      <c r="B107" s="1014" t="s">
        <v>283</v>
      </c>
      <c r="C107" s="1014" t="s">
        <v>985</v>
      </c>
      <c r="D107" s="1014" t="s">
        <v>986</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987</v>
      </c>
      <c r="B108" s="1014" t="s">
        <v>988</v>
      </c>
      <c r="C108" s="1014" t="s">
        <v>989</v>
      </c>
      <c r="D108" s="1014" t="s">
        <v>990</v>
      </c>
      <c r="E108" s="1014" t="s">
        <v>89</v>
      </c>
      <c r="F108" s="1015">
        <v>40004</v>
      </c>
      <c r="G108" s="1014" t="s">
        <v>285</v>
      </c>
      <c r="H108" s="1010">
        <v>13669000</v>
      </c>
      <c r="I108" s="1010">
        <v>0</v>
      </c>
      <c r="J108" s="1010">
        <v>15595736.93</v>
      </c>
      <c r="K108" s="1014" t="s">
        <v>1198</v>
      </c>
      <c r="L108" s="1010"/>
      <c r="M108" s="1010"/>
      <c r="N108" s="1011"/>
      <c r="O108" s="1010"/>
      <c r="P108" s="1010"/>
      <c r="Q108" s="1010"/>
      <c r="R108" s="1010"/>
      <c r="S108" s="1011"/>
    </row>
    <row r="109" spans="1:19">
      <c r="A109" s="1014" t="s">
        <v>987</v>
      </c>
      <c r="B109" s="1014" t="s">
        <v>283</v>
      </c>
      <c r="C109" s="1014" t="s">
        <v>989</v>
      </c>
      <c r="D109" s="1014" t="s">
        <v>990</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991</v>
      </c>
      <c r="B110" s="1014" t="s">
        <v>858</v>
      </c>
      <c r="C110" s="1014" t="s">
        <v>992</v>
      </c>
      <c r="D110" s="1014" t="s">
        <v>993</v>
      </c>
      <c r="E110" s="1014" t="s">
        <v>994</v>
      </c>
      <c r="F110" s="1015">
        <v>39801</v>
      </c>
      <c r="G110" s="1014" t="s">
        <v>284</v>
      </c>
      <c r="H110" s="1010">
        <v>30000000</v>
      </c>
      <c r="I110" s="1010">
        <v>0</v>
      </c>
      <c r="J110" s="1010">
        <v>32341666.66</v>
      </c>
      <c r="K110" s="1014" t="s">
        <v>1198</v>
      </c>
      <c r="L110" s="1010"/>
      <c r="M110" s="1010"/>
      <c r="N110" s="1011"/>
      <c r="O110" s="1010"/>
      <c r="P110" s="1010"/>
      <c r="Q110" s="1010"/>
      <c r="R110" s="1010"/>
      <c r="S110" s="1011"/>
    </row>
    <row r="111" spans="1:19">
      <c r="A111" s="1014" t="s">
        <v>991</v>
      </c>
      <c r="B111" s="1014" t="s">
        <v>283</v>
      </c>
      <c r="C111" s="1014" t="s">
        <v>992</v>
      </c>
      <c r="D111" s="1014" t="s">
        <v>993</v>
      </c>
      <c r="E111" s="1014" t="s">
        <v>994</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991</v>
      </c>
      <c r="B112" s="1014" t="s">
        <v>283</v>
      </c>
      <c r="C112" s="1014" t="s">
        <v>992</v>
      </c>
      <c r="D112" s="1014" t="s">
        <v>993</v>
      </c>
      <c r="E112" s="1014" t="s">
        <v>994</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893</v>
      </c>
      <c r="C113" s="1014" t="s">
        <v>995</v>
      </c>
      <c r="D113" s="1014" t="s">
        <v>996</v>
      </c>
      <c r="E113" s="1014" t="s">
        <v>23</v>
      </c>
      <c r="F113" s="1015">
        <v>39864</v>
      </c>
      <c r="G113" s="1014" t="s">
        <v>285</v>
      </c>
      <c r="H113" s="1010">
        <v>48000000</v>
      </c>
      <c r="I113" s="1010">
        <v>0</v>
      </c>
      <c r="J113" s="1010">
        <v>54607399.329999998</v>
      </c>
      <c r="K113" s="1014" t="s">
        <v>1198</v>
      </c>
      <c r="L113" s="1010"/>
      <c r="M113" s="1010"/>
      <c r="N113" s="1011"/>
      <c r="O113" s="1010"/>
      <c r="P113" s="1010"/>
      <c r="Q113" s="1010"/>
      <c r="R113" s="1010"/>
      <c r="S113" s="1011"/>
    </row>
    <row r="114" spans="1:19">
      <c r="A114" s="1014" t="s">
        <v>68</v>
      </c>
      <c r="B114" s="1014" t="s">
        <v>283</v>
      </c>
      <c r="C114" s="1014" t="s">
        <v>995</v>
      </c>
      <c r="D114" s="1014" t="s">
        <v>996</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997</v>
      </c>
      <c r="B115" s="1014" t="s">
        <v>907</v>
      </c>
      <c r="C115" s="1014" t="s">
        <v>998</v>
      </c>
      <c r="D115" s="1014" t="s">
        <v>999</v>
      </c>
      <c r="E115" s="1014" t="s">
        <v>1000</v>
      </c>
      <c r="F115" s="1015">
        <v>39906</v>
      </c>
      <c r="G115" s="1014" t="s">
        <v>285</v>
      </c>
      <c r="H115" s="1010">
        <v>8600000</v>
      </c>
      <c r="I115" s="1010">
        <v>0</v>
      </c>
      <c r="J115" s="1010">
        <v>10701460.58</v>
      </c>
      <c r="K115" s="1014" t="s">
        <v>900</v>
      </c>
      <c r="L115" s="1010"/>
      <c r="M115" s="1010"/>
      <c r="N115" s="1011"/>
      <c r="O115" s="1010"/>
      <c r="P115" s="1010"/>
      <c r="Q115" s="1010"/>
      <c r="R115" s="1010"/>
      <c r="S115" s="1011"/>
    </row>
    <row r="116" spans="1:19">
      <c r="A116" s="1014" t="s">
        <v>997</v>
      </c>
      <c r="B116" s="1014" t="s">
        <v>283</v>
      </c>
      <c r="C116" s="1014" t="s">
        <v>998</v>
      </c>
      <c r="D116" s="1014" t="s">
        <v>999</v>
      </c>
      <c r="E116" s="1014" t="s">
        <v>1000</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997</v>
      </c>
      <c r="B117" s="1014" t="s">
        <v>283</v>
      </c>
      <c r="C117" s="1014" t="s">
        <v>998</v>
      </c>
      <c r="D117" s="1014" t="s">
        <v>999</v>
      </c>
      <c r="E117" s="1014" t="s">
        <v>1000</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997</v>
      </c>
      <c r="B118" s="1014" t="s">
        <v>283</v>
      </c>
      <c r="C118" s="1014" t="s">
        <v>998</v>
      </c>
      <c r="D118" s="1014" t="s">
        <v>999</v>
      </c>
      <c r="E118" s="1014" t="s">
        <v>1000</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1001</v>
      </c>
      <c r="B119" s="1014" t="s">
        <v>1002</v>
      </c>
      <c r="C119" s="1014" t="s">
        <v>1003</v>
      </c>
      <c r="D119" s="1014" t="s">
        <v>1004</v>
      </c>
      <c r="E119" s="1014" t="s">
        <v>15</v>
      </c>
      <c r="F119" s="1015">
        <v>39801</v>
      </c>
      <c r="G119" s="1014" t="s">
        <v>284</v>
      </c>
      <c r="H119" s="1010">
        <v>50000000</v>
      </c>
      <c r="I119" s="1010">
        <v>0</v>
      </c>
      <c r="J119" s="1010">
        <v>60451155.740000002</v>
      </c>
      <c r="K119" s="1014" t="s">
        <v>1198</v>
      </c>
      <c r="L119" s="1010"/>
      <c r="M119" s="1010"/>
      <c r="N119" s="1011"/>
      <c r="O119" s="1010"/>
      <c r="P119" s="1010"/>
      <c r="Q119" s="1010"/>
      <c r="R119" s="1010"/>
      <c r="S119" s="1011"/>
    </row>
    <row r="120" spans="1:19">
      <c r="A120" s="1014" t="s">
        <v>1001</v>
      </c>
      <c r="B120" s="1014" t="s">
        <v>283</v>
      </c>
      <c r="C120" s="1014" t="s">
        <v>1003</v>
      </c>
      <c r="D120" s="1014" t="s">
        <v>1004</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1005</v>
      </c>
      <c r="B121" s="1014" t="s">
        <v>907</v>
      </c>
      <c r="C121" s="1014" t="s">
        <v>1006</v>
      </c>
      <c r="D121" s="1014" t="s">
        <v>1007</v>
      </c>
      <c r="E121" s="1014" t="s">
        <v>109</v>
      </c>
      <c r="F121" s="1015">
        <v>40039</v>
      </c>
      <c r="G121" s="1014" t="s">
        <v>285</v>
      </c>
      <c r="H121" s="1010">
        <v>1004000</v>
      </c>
      <c r="I121" s="1010">
        <v>0</v>
      </c>
      <c r="J121" s="1010">
        <v>1114680.76</v>
      </c>
      <c r="K121" s="1014" t="s">
        <v>900</v>
      </c>
      <c r="L121" s="1010"/>
      <c r="M121" s="1010"/>
      <c r="N121" s="1011"/>
      <c r="O121" s="1010"/>
      <c r="P121" s="1010"/>
      <c r="Q121" s="1010"/>
      <c r="R121" s="1010"/>
      <c r="S121" s="1011"/>
    </row>
    <row r="122" spans="1:19">
      <c r="A122" s="1014" t="s">
        <v>1005</v>
      </c>
      <c r="B122" s="1014" t="s">
        <v>283</v>
      </c>
      <c r="C122" s="1014" t="s">
        <v>1006</v>
      </c>
      <c r="D122" s="1014" t="s">
        <v>1007</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1005</v>
      </c>
      <c r="B123" s="1014" t="s">
        <v>283</v>
      </c>
      <c r="C123" s="1014" t="s">
        <v>1006</v>
      </c>
      <c r="D123" s="1014" t="s">
        <v>1007</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1005</v>
      </c>
      <c r="B124" s="1014" t="s">
        <v>283</v>
      </c>
      <c r="C124" s="1014" t="s">
        <v>1006</v>
      </c>
      <c r="D124" s="1014" t="s">
        <v>1007</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1005</v>
      </c>
      <c r="B125" s="1014" t="s">
        <v>283</v>
      </c>
      <c r="C125" s="1014" t="s">
        <v>1006</v>
      </c>
      <c r="D125" s="1014" t="s">
        <v>1007</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1008</v>
      </c>
      <c r="B126" s="1014" t="s">
        <v>1009</v>
      </c>
      <c r="C126" s="1014" t="s">
        <v>1010</v>
      </c>
      <c r="D126" s="1014" t="s">
        <v>1011</v>
      </c>
      <c r="E126" s="1014" t="s">
        <v>105</v>
      </c>
      <c r="F126" s="1015">
        <v>39749</v>
      </c>
      <c r="G126" s="1014" t="s">
        <v>284</v>
      </c>
      <c r="H126" s="1010">
        <v>15000000000</v>
      </c>
      <c r="I126" s="1010">
        <v>0</v>
      </c>
      <c r="J126" s="1010">
        <v>26599663040.279999</v>
      </c>
      <c r="K126" s="1014" t="s">
        <v>1198</v>
      </c>
      <c r="L126" s="1010"/>
      <c r="M126" s="1010"/>
      <c r="N126" s="1011"/>
      <c r="O126" s="1010"/>
      <c r="P126" s="1010"/>
      <c r="Q126" s="1010"/>
      <c r="R126" s="1010"/>
      <c r="S126" s="1011"/>
    </row>
    <row r="127" spans="1:19">
      <c r="A127" s="1014" t="s">
        <v>1008</v>
      </c>
      <c r="B127" s="1014" t="s">
        <v>283</v>
      </c>
      <c r="C127" s="1014" t="s">
        <v>1010</v>
      </c>
      <c r="D127" s="1014" t="s">
        <v>1011</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1008</v>
      </c>
      <c r="B128" s="1014" t="s">
        <v>283</v>
      </c>
      <c r="C128" s="1014" t="s">
        <v>1010</v>
      </c>
      <c r="D128" s="1014" t="s">
        <v>1011</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1008</v>
      </c>
      <c r="B129" s="1014" t="s">
        <v>283</v>
      </c>
      <c r="C129" s="1014" t="s">
        <v>1010</v>
      </c>
      <c r="D129" s="1014" t="s">
        <v>1011</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1012</v>
      </c>
      <c r="B130" s="1014" t="s">
        <v>907</v>
      </c>
      <c r="C130" s="1014" t="s">
        <v>1013</v>
      </c>
      <c r="D130" s="1014" t="s">
        <v>1011</v>
      </c>
      <c r="E130" s="1014" t="s">
        <v>105</v>
      </c>
      <c r="F130" s="1015">
        <v>39829</v>
      </c>
      <c r="G130" s="1014" t="s">
        <v>285</v>
      </c>
      <c r="H130" s="1010">
        <v>3000000</v>
      </c>
      <c r="I130" s="1010">
        <v>0</v>
      </c>
      <c r="J130" s="1010">
        <v>3087573.33</v>
      </c>
      <c r="K130" s="1014" t="s">
        <v>900</v>
      </c>
      <c r="L130" s="1010"/>
      <c r="M130" s="1010"/>
      <c r="N130" s="1011"/>
      <c r="O130" s="1010"/>
      <c r="P130" s="1010"/>
      <c r="Q130" s="1010"/>
      <c r="R130" s="1010"/>
      <c r="S130" s="1011"/>
    </row>
    <row r="131" spans="1:19">
      <c r="A131" s="1014" t="s">
        <v>1012</v>
      </c>
      <c r="B131" s="1014" t="s">
        <v>283</v>
      </c>
      <c r="C131" s="1014" t="s">
        <v>1013</v>
      </c>
      <c r="D131" s="1014" t="s">
        <v>1011</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1012</v>
      </c>
      <c r="B132" s="1014" t="s">
        <v>283</v>
      </c>
      <c r="C132" s="1014" t="s">
        <v>1013</v>
      </c>
      <c r="D132" s="1014" t="s">
        <v>1011</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1014</v>
      </c>
      <c r="B133" s="1014" t="s">
        <v>1015</v>
      </c>
      <c r="C133" s="1014" t="s">
        <v>1016</v>
      </c>
      <c r="D133" s="1014" t="s">
        <v>1017</v>
      </c>
      <c r="E133" s="1014" t="s">
        <v>6</v>
      </c>
      <c r="F133" s="1015">
        <v>39766</v>
      </c>
      <c r="G133" s="1014" t="s">
        <v>284</v>
      </c>
      <c r="H133" s="1010">
        <v>17000000</v>
      </c>
      <c r="I133" s="1010">
        <v>0</v>
      </c>
      <c r="J133" s="1010">
        <v>19564027.780000001</v>
      </c>
      <c r="K133" s="1014" t="s">
        <v>1198</v>
      </c>
      <c r="L133" s="1010"/>
      <c r="M133" s="1010"/>
      <c r="N133" s="1011"/>
      <c r="O133" s="1010"/>
      <c r="P133" s="1010"/>
      <c r="Q133" s="1010"/>
      <c r="R133" s="1010"/>
      <c r="S133" s="1011"/>
    </row>
    <row r="134" spans="1:19">
      <c r="A134" s="1014" t="s">
        <v>1014</v>
      </c>
      <c r="B134" s="1014" t="s">
        <v>283</v>
      </c>
      <c r="C134" s="1014" t="s">
        <v>1016</v>
      </c>
      <c r="D134" s="1014" t="s">
        <v>1017</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1014</v>
      </c>
      <c r="B135" s="1014" t="s">
        <v>283</v>
      </c>
      <c r="C135" s="1014" t="s">
        <v>1016</v>
      </c>
      <c r="D135" s="1014" t="s">
        <v>1017</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1018</v>
      </c>
      <c r="B136" s="1014" t="s">
        <v>926</v>
      </c>
      <c r="C136" s="1014" t="s">
        <v>1019</v>
      </c>
      <c r="D136" s="1014" t="s">
        <v>1020</v>
      </c>
      <c r="E136" s="1014" t="s">
        <v>1021</v>
      </c>
      <c r="F136" s="1015">
        <v>39885</v>
      </c>
      <c r="G136" s="1014" t="s">
        <v>285</v>
      </c>
      <c r="H136" s="1010">
        <v>2672000</v>
      </c>
      <c r="I136" s="1010">
        <v>0</v>
      </c>
      <c r="J136" s="1010">
        <v>1233940</v>
      </c>
      <c r="K136" s="1014" t="s">
        <v>900</v>
      </c>
      <c r="L136" s="1010"/>
      <c r="M136" s="1010"/>
      <c r="N136" s="1011"/>
      <c r="O136" s="1010"/>
      <c r="P136" s="1010"/>
      <c r="Q136" s="1010"/>
      <c r="R136" s="1010"/>
      <c r="S136" s="1011"/>
    </row>
    <row r="137" spans="1:19">
      <c r="A137" s="1014" t="s">
        <v>1018</v>
      </c>
      <c r="B137" s="1014" t="s">
        <v>283</v>
      </c>
      <c r="C137" s="1014" t="s">
        <v>1019</v>
      </c>
      <c r="D137" s="1014" t="s">
        <v>1020</v>
      </c>
      <c r="E137" s="1014" t="s">
        <v>1021</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1018</v>
      </c>
      <c r="B138" s="1014" t="s">
        <v>283</v>
      </c>
      <c r="C138" s="1014" t="s">
        <v>1019</v>
      </c>
      <c r="D138" s="1014" t="s">
        <v>1020</v>
      </c>
      <c r="E138" s="1014" t="s">
        <v>1021</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1022</v>
      </c>
      <c r="B139" s="1014" t="s">
        <v>858</v>
      </c>
      <c r="C139" s="1014" t="s">
        <v>1023</v>
      </c>
      <c r="D139" s="1014" t="s">
        <v>1024</v>
      </c>
      <c r="E139" s="1014" t="s">
        <v>6</v>
      </c>
      <c r="F139" s="1015">
        <v>39787</v>
      </c>
      <c r="G139" s="1014" t="s">
        <v>284</v>
      </c>
      <c r="H139" s="1010">
        <v>28000000</v>
      </c>
      <c r="I139" s="1010">
        <v>0</v>
      </c>
      <c r="J139" s="1010">
        <v>30155095.109999999</v>
      </c>
      <c r="K139" s="1014" t="s">
        <v>1198</v>
      </c>
      <c r="L139" s="1010"/>
      <c r="M139" s="1010"/>
      <c r="N139" s="1011"/>
      <c r="O139" s="1010"/>
      <c r="P139" s="1010"/>
      <c r="Q139" s="1010"/>
      <c r="R139" s="1010"/>
      <c r="S139" s="1011"/>
    </row>
    <row r="140" spans="1:19">
      <c r="A140" s="1014" t="s">
        <v>1022</v>
      </c>
      <c r="B140" s="1014" t="s">
        <v>283</v>
      </c>
      <c r="C140" s="1014" t="s">
        <v>1023</v>
      </c>
      <c r="D140" s="1014" t="s">
        <v>1024</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1022</v>
      </c>
      <c r="B141" s="1014" t="s">
        <v>283</v>
      </c>
      <c r="C141" s="1014" t="s">
        <v>1023</v>
      </c>
      <c r="D141" s="1014" t="s">
        <v>1024</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1025</v>
      </c>
      <c r="B142" s="1014" t="s">
        <v>858</v>
      </c>
      <c r="C142" s="1014" t="s">
        <v>1026</v>
      </c>
      <c r="D142" s="1014" t="s">
        <v>286</v>
      </c>
      <c r="E142" s="1014" t="s">
        <v>56</v>
      </c>
      <c r="F142" s="1015">
        <v>39749</v>
      </c>
      <c r="G142" s="1014" t="s">
        <v>284</v>
      </c>
      <c r="H142" s="1010">
        <v>3000000000</v>
      </c>
      <c r="I142" s="1010">
        <v>0</v>
      </c>
      <c r="J142" s="1010">
        <v>3231416666.6700001</v>
      </c>
      <c r="K142" s="1014" t="s">
        <v>1198</v>
      </c>
      <c r="L142" s="1010"/>
      <c r="M142" s="1010"/>
      <c r="N142" s="1011"/>
      <c r="O142" s="1010"/>
      <c r="P142" s="1010"/>
      <c r="Q142" s="1010"/>
      <c r="R142" s="1010"/>
      <c r="S142" s="1011"/>
    </row>
    <row r="143" spans="1:19">
      <c r="A143" s="1014" t="s">
        <v>1025</v>
      </c>
      <c r="B143" s="1014" t="s">
        <v>283</v>
      </c>
      <c r="C143" s="1014" t="s">
        <v>1026</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1025</v>
      </c>
      <c r="B144" s="1014" t="s">
        <v>283</v>
      </c>
      <c r="C144" s="1014" t="s">
        <v>1026</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1027</v>
      </c>
      <c r="B145" s="1014" t="s">
        <v>1028</v>
      </c>
      <c r="C145" s="1014" t="s">
        <v>1029</v>
      </c>
      <c r="D145" s="1014" t="s">
        <v>1030</v>
      </c>
      <c r="E145" s="1014" t="s">
        <v>105</v>
      </c>
      <c r="F145" s="1015">
        <v>39920</v>
      </c>
      <c r="G145" s="1014" t="s">
        <v>284</v>
      </c>
      <c r="H145" s="1010">
        <v>13179000</v>
      </c>
      <c r="I145" s="1010">
        <v>0</v>
      </c>
      <c r="J145" s="1010">
        <v>4334427</v>
      </c>
      <c r="K145" s="1014" t="s">
        <v>900</v>
      </c>
      <c r="L145" s="1010"/>
      <c r="M145" s="1010"/>
      <c r="N145" s="1011"/>
      <c r="O145" s="1010"/>
      <c r="P145" s="1010"/>
      <c r="Q145" s="1010"/>
      <c r="R145" s="1010"/>
      <c r="S145" s="1011"/>
    </row>
    <row r="146" spans="1:19">
      <c r="A146" s="1014" t="s">
        <v>1027</v>
      </c>
      <c r="B146" s="1014" t="s">
        <v>283</v>
      </c>
      <c r="C146" s="1014" t="s">
        <v>1029</v>
      </c>
      <c r="D146" s="1014" t="s">
        <v>1030</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1031</v>
      </c>
      <c r="B147" s="1014" t="s">
        <v>858</v>
      </c>
      <c r="C147" s="1014" t="s">
        <v>1032</v>
      </c>
      <c r="D147" s="1014" t="s">
        <v>1033</v>
      </c>
      <c r="E147" s="1014" t="s">
        <v>42</v>
      </c>
      <c r="F147" s="1015">
        <v>39794</v>
      </c>
      <c r="G147" s="1014" t="s">
        <v>284</v>
      </c>
      <c r="H147" s="1010">
        <v>75000000</v>
      </c>
      <c r="I147" s="1010">
        <v>0</v>
      </c>
      <c r="J147" s="1010">
        <v>81004166.670000002</v>
      </c>
      <c r="K147" s="1014" t="s">
        <v>1198</v>
      </c>
      <c r="L147" s="1010"/>
      <c r="M147" s="1010"/>
      <c r="N147" s="1011"/>
      <c r="O147" s="1010"/>
      <c r="P147" s="1010"/>
      <c r="Q147" s="1010"/>
      <c r="R147" s="1010"/>
      <c r="S147" s="1011"/>
    </row>
    <row r="148" spans="1:19">
      <c r="A148" s="1014" t="s">
        <v>1031</v>
      </c>
      <c r="B148" s="1014" t="s">
        <v>283</v>
      </c>
      <c r="C148" s="1014" t="s">
        <v>1032</v>
      </c>
      <c r="D148" s="1014" t="s">
        <v>1033</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1031</v>
      </c>
      <c r="B149" s="1014" t="s">
        <v>283</v>
      </c>
      <c r="C149" s="1014" t="s">
        <v>1032</v>
      </c>
      <c r="D149" s="1014" t="s">
        <v>1033</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1034</v>
      </c>
      <c r="B150" s="1014" t="s">
        <v>1035</v>
      </c>
      <c r="C150" s="1014" t="s">
        <v>1036</v>
      </c>
      <c r="D150" s="1014" t="s">
        <v>1037</v>
      </c>
      <c r="E150" s="1014" t="s">
        <v>933</v>
      </c>
      <c r="F150" s="1015">
        <v>39843</v>
      </c>
      <c r="G150" s="1014" t="s">
        <v>285</v>
      </c>
      <c r="H150" s="1010">
        <v>12639000</v>
      </c>
      <c r="I150" s="1010">
        <v>0</v>
      </c>
      <c r="J150" s="1010">
        <v>17097990.600000001</v>
      </c>
      <c r="K150" s="1014" t="s">
        <v>1198</v>
      </c>
      <c r="L150" s="1010"/>
      <c r="M150" s="1010"/>
      <c r="N150" s="1011"/>
      <c r="O150" s="1010"/>
      <c r="P150" s="1010"/>
      <c r="Q150" s="1010"/>
      <c r="R150" s="1010"/>
      <c r="S150" s="1011"/>
    </row>
    <row r="151" spans="1:19">
      <c r="A151" s="1014" t="s">
        <v>1034</v>
      </c>
      <c r="B151" s="1014" t="s">
        <v>283</v>
      </c>
      <c r="C151" s="1014" t="s">
        <v>1036</v>
      </c>
      <c r="D151" s="1014" t="s">
        <v>1037</v>
      </c>
      <c r="E151" s="1014" t="s">
        <v>933</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1038</v>
      </c>
      <c r="B152" s="1014" t="s">
        <v>902</v>
      </c>
      <c r="C152" s="1014" t="s">
        <v>1039</v>
      </c>
      <c r="D152" s="1014" t="s">
        <v>1040</v>
      </c>
      <c r="E152" s="1014" t="s">
        <v>23</v>
      </c>
      <c r="F152" s="1015">
        <v>39836</v>
      </c>
      <c r="G152" s="1014" t="s">
        <v>285</v>
      </c>
      <c r="H152" s="1010">
        <v>15500000</v>
      </c>
      <c r="I152" s="1010">
        <v>0</v>
      </c>
      <c r="J152" s="1010">
        <v>18492469.25</v>
      </c>
      <c r="K152" s="1014" t="s">
        <v>1198</v>
      </c>
      <c r="L152" s="1010"/>
      <c r="M152" s="1010"/>
      <c r="N152" s="1011"/>
      <c r="O152" s="1010"/>
      <c r="P152" s="1010"/>
      <c r="Q152" s="1010"/>
      <c r="R152" s="1010"/>
      <c r="S152" s="1011"/>
    </row>
    <row r="153" spans="1:19">
      <c r="A153" s="1014" t="s">
        <v>1038</v>
      </c>
      <c r="B153" s="1014" t="s">
        <v>283</v>
      </c>
      <c r="C153" s="1014" t="s">
        <v>1039</v>
      </c>
      <c r="D153" s="1014" t="s">
        <v>1040</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1041</v>
      </c>
      <c r="B154" s="1014" t="s">
        <v>907</v>
      </c>
      <c r="C154" s="1014" t="s">
        <v>1042</v>
      </c>
      <c r="D154" s="1014" t="s">
        <v>1043</v>
      </c>
      <c r="E154" s="1014" t="s">
        <v>11</v>
      </c>
      <c r="F154" s="1015">
        <v>39857</v>
      </c>
      <c r="G154" s="1014" t="s">
        <v>285</v>
      </c>
      <c r="H154" s="1010">
        <v>1000000</v>
      </c>
      <c r="I154" s="1010">
        <v>0</v>
      </c>
      <c r="J154" s="1010">
        <v>1100653.5</v>
      </c>
      <c r="K154" s="1014" t="s">
        <v>900</v>
      </c>
      <c r="L154" s="1010"/>
      <c r="M154" s="1010"/>
      <c r="N154" s="1011"/>
      <c r="O154" s="1010"/>
      <c r="P154" s="1010"/>
      <c r="Q154" s="1010"/>
      <c r="R154" s="1010"/>
      <c r="S154" s="1011"/>
    </row>
    <row r="155" spans="1:19">
      <c r="A155" s="1014" t="s">
        <v>1041</v>
      </c>
      <c r="B155" s="1014" t="s">
        <v>283</v>
      </c>
      <c r="C155" s="1014" t="s">
        <v>1042</v>
      </c>
      <c r="D155" s="1014" t="s">
        <v>1043</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1041</v>
      </c>
      <c r="B156" s="1014" t="s">
        <v>283</v>
      </c>
      <c r="C156" s="1014" t="s">
        <v>1042</v>
      </c>
      <c r="D156" s="1014" t="s">
        <v>1043</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1041</v>
      </c>
      <c r="B157" s="1014" t="s">
        <v>283</v>
      </c>
      <c r="C157" s="1014" t="s">
        <v>1042</v>
      </c>
      <c r="D157" s="1014" t="s">
        <v>1043</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1044</v>
      </c>
      <c r="B158" s="1014"/>
      <c r="C158" s="1014" t="s">
        <v>1045</v>
      </c>
      <c r="D158" s="1014" t="s">
        <v>1046</v>
      </c>
      <c r="E158" s="1014" t="s">
        <v>188</v>
      </c>
      <c r="F158" s="1015">
        <v>39773</v>
      </c>
      <c r="G158" s="1014" t="s">
        <v>284</v>
      </c>
      <c r="H158" s="1010">
        <v>124000000</v>
      </c>
      <c r="I158" s="1010">
        <v>0</v>
      </c>
      <c r="J158" s="1010">
        <v>129079862.47</v>
      </c>
      <c r="K158" s="1014" t="s">
        <v>900</v>
      </c>
      <c r="L158" s="1010"/>
      <c r="M158" s="1010"/>
      <c r="N158" s="1011"/>
      <c r="O158" s="1010"/>
      <c r="P158" s="1010"/>
      <c r="Q158" s="1010"/>
      <c r="R158" s="1010"/>
      <c r="S158" s="1011"/>
    </row>
    <row r="159" spans="1:19">
      <c r="A159" s="1014" t="s">
        <v>1044</v>
      </c>
      <c r="B159" s="1014" t="s">
        <v>283</v>
      </c>
      <c r="C159" s="1014" t="s">
        <v>1045</v>
      </c>
      <c r="D159" s="1014" t="s">
        <v>1046</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1044</v>
      </c>
      <c r="B160" s="1014" t="s">
        <v>283</v>
      </c>
      <c r="C160" s="1014" t="s">
        <v>1045</v>
      </c>
      <c r="D160" s="1014" t="s">
        <v>1046</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1047</v>
      </c>
      <c r="B161" s="1014" t="s">
        <v>902</v>
      </c>
      <c r="C161" s="1014" t="s">
        <v>1048</v>
      </c>
      <c r="D161" s="1014" t="s">
        <v>1049</v>
      </c>
      <c r="E161" s="1014" t="s">
        <v>905</v>
      </c>
      <c r="F161" s="1015">
        <v>39850</v>
      </c>
      <c r="G161" s="1014" t="s">
        <v>285</v>
      </c>
      <c r="H161" s="1010">
        <v>795000</v>
      </c>
      <c r="I161" s="1010">
        <v>0</v>
      </c>
      <c r="J161" s="1010">
        <v>942411.42</v>
      </c>
      <c r="K161" s="1014" t="s">
        <v>1198</v>
      </c>
      <c r="L161" s="1010"/>
      <c r="M161" s="1010"/>
      <c r="N161" s="1011"/>
      <c r="O161" s="1010"/>
      <c r="P161" s="1010"/>
      <c r="Q161" s="1010"/>
      <c r="R161" s="1010"/>
      <c r="S161" s="1011"/>
    </row>
    <row r="162" spans="1:19">
      <c r="A162" s="1014" t="s">
        <v>1047</v>
      </c>
      <c r="B162" s="1014" t="s">
        <v>283</v>
      </c>
      <c r="C162" s="1014" t="s">
        <v>1048</v>
      </c>
      <c r="D162" s="1014" t="s">
        <v>1049</v>
      </c>
      <c r="E162" s="1014" t="s">
        <v>905</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1050</v>
      </c>
      <c r="B163" s="1014" t="s">
        <v>1051</v>
      </c>
      <c r="C163" s="1014" t="s">
        <v>1052</v>
      </c>
      <c r="D163" s="1014" t="s">
        <v>1053</v>
      </c>
      <c r="E163" s="1014" t="s">
        <v>1054</v>
      </c>
      <c r="F163" s="1015">
        <v>39829</v>
      </c>
      <c r="G163" s="1014" t="s">
        <v>284</v>
      </c>
      <c r="H163" s="1010">
        <v>18751000</v>
      </c>
      <c r="I163" s="1010">
        <v>0</v>
      </c>
      <c r="J163" s="1010">
        <v>20037514.109999999</v>
      </c>
      <c r="K163" s="1014" t="s">
        <v>1198</v>
      </c>
      <c r="L163" s="1010"/>
      <c r="M163" s="1010"/>
      <c r="N163" s="1011"/>
      <c r="O163" s="1010"/>
      <c r="P163" s="1010"/>
      <c r="Q163" s="1010"/>
      <c r="R163" s="1010"/>
      <c r="S163" s="1011"/>
    </row>
    <row r="164" spans="1:19">
      <c r="A164" s="1014" t="s">
        <v>1050</v>
      </c>
      <c r="B164" s="1014" t="s">
        <v>283</v>
      </c>
      <c r="C164" s="1014" t="s">
        <v>1052</v>
      </c>
      <c r="D164" s="1014" t="s">
        <v>1053</v>
      </c>
      <c r="E164" s="1014" t="s">
        <v>1054</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1050</v>
      </c>
      <c r="B165" s="1014" t="s">
        <v>283</v>
      </c>
      <c r="C165" s="1014" t="s">
        <v>1052</v>
      </c>
      <c r="D165" s="1014" t="s">
        <v>1053</v>
      </c>
      <c r="E165" s="1014" t="s">
        <v>1054</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1055</v>
      </c>
      <c r="B166" s="1014" t="s">
        <v>858</v>
      </c>
      <c r="C166" s="1014" t="s">
        <v>1056</v>
      </c>
      <c r="D166" s="1014" t="s">
        <v>1057</v>
      </c>
      <c r="E166" s="1014" t="s">
        <v>105</v>
      </c>
      <c r="F166" s="1015">
        <v>39766</v>
      </c>
      <c r="G166" s="1014" t="s">
        <v>284</v>
      </c>
      <c r="H166" s="1010">
        <v>3133640000</v>
      </c>
      <c r="I166" s="1010">
        <v>0</v>
      </c>
      <c r="J166" s="1010">
        <v>3293353918.5300002</v>
      </c>
      <c r="K166" s="1014" t="s">
        <v>1198</v>
      </c>
      <c r="L166" s="1010"/>
      <c r="M166" s="1010"/>
      <c r="N166" s="1011"/>
      <c r="O166" s="1010"/>
      <c r="P166" s="1010"/>
      <c r="Q166" s="1010"/>
      <c r="R166" s="1010"/>
      <c r="S166" s="1011"/>
    </row>
    <row r="167" spans="1:19">
      <c r="A167" s="1014" t="s">
        <v>1055</v>
      </c>
      <c r="B167" s="1014" t="s">
        <v>283</v>
      </c>
      <c r="C167" s="1014" t="s">
        <v>1056</v>
      </c>
      <c r="D167" s="1014" t="s">
        <v>1057</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1055</v>
      </c>
      <c r="B168" s="1014" t="s">
        <v>283</v>
      </c>
      <c r="C168" s="1014" t="s">
        <v>1056</v>
      </c>
      <c r="D168" s="1014" t="s">
        <v>1057</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1058</v>
      </c>
      <c r="B169" s="1014" t="s">
        <v>1059</v>
      </c>
      <c r="C169" s="1014" t="s">
        <v>1060</v>
      </c>
      <c r="D169" s="1014" t="s">
        <v>1061</v>
      </c>
      <c r="E169" s="1014" t="s">
        <v>15</v>
      </c>
      <c r="F169" s="1015">
        <v>39906</v>
      </c>
      <c r="G169" s="1014" t="s">
        <v>285</v>
      </c>
      <c r="H169" s="1010">
        <v>1706000</v>
      </c>
      <c r="I169" s="1010">
        <v>0</v>
      </c>
      <c r="J169" s="1010">
        <v>2315853.14</v>
      </c>
      <c r="K169" s="1014" t="s">
        <v>1198</v>
      </c>
      <c r="L169" s="1010"/>
      <c r="M169" s="1010"/>
      <c r="N169" s="1011"/>
      <c r="O169" s="1010"/>
      <c r="P169" s="1010"/>
      <c r="Q169" s="1010"/>
      <c r="R169" s="1010"/>
      <c r="S169" s="1011"/>
    </row>
    <row r="170" spans="1:19">
      <c r="A170" s="1014" t="s">
        <v>1058</v>
      </c>
      <c r="B170" s="1014" t="s">
        <v>283</v>
      </c>
      <c r="C170" s="1014" t="s">
        <v>1060</v>
      </c>
      <c r="D170" s="1014" t="s">
        <v>1061</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1062</v>
      </c>
      <c r="B171" s="1014" t="s">
        <v>858</v>
      </c>
      <c r="C171" s="1014" t="s">
        <v>1063</v>
      </c>
      <c r="D171" s="1014" t="s">
        <v>1064</v>
      </c>
      <c r="E171" s="1014" t="s">
        <v>969</v>
      </c>
      <c r="F171" s="1015">
        <v>39805</v>
      </c>
      <c r="G171" s="1014" t="s">
        <v>284</v>
      </c>
      <c r="H171" s="1010">
        <v>10800000</v>
      </c>
      <c r="I171" s="1010">
        <v>0</v>
      </c>
      <c r="J171" s="1010">
        <v>13371500</v>
      </c>
      <c r="K171" s="1014" t="s">
        <v>1198</v>
      </c>
      <c r="L171" s="1010"/>
      <c r="M171" s="1010"/>
      <c r="N171" s="1011"/>
      <c r="O171" s="1010"/>
      <c r="P171" s="1010"/>
      <c r="Q171" s="1010"/>
      <c r="R171" s="1010"/>
      <c r="S171" s="1011"/>
    </row>
    <row r="172" spans="1:19">
      <c r="A172" s="1014" t="s">
        <v>1062</v>
      </c>
      <c r="B172" s="1014" t="s">
        <v>283</v>
      </c>
      <c r="C172" s="1014" t="s">
        <v>1063</v>
      </c>
      <c r="D172" s="1014" t="s">
        <v>1064</v>
      </c>
      <c r="E172" s="1014" t="s">
        <v>969</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1062</v>
      </c>
      <c r="B173" s="1014" t="s">
        <v>283</v>
      </c>
      <c r="C173" s="1014" t="s">
        <v>1063</v>
      </c>
      <c r="D173" s="1014" t="s">
        <v>1064</v>
      </c>
      <c r="E173" s="1014" t="s">
        <v>969</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1065</v>
      </c>
      <c r="B174" s="1014" t="s">
        <v>893</v>
      </c>
      <c r="C174" s="1014" t="s">
        <v>1066</v>
      </c>
      <c r="D174" s="1014" t="s">
        <v>1067</v>
      </c>
      <c r="E174" s="1014" t="s">
        <v>6</v>
      </c>
      <c r="F174" s="1015">
        <v>39843</v>
      </c>
      <c r="G174" s="1014" t="s">
        <v>285</v>
      </c>
      <c r="H174" s="1010">
        <v>6000000</v>
      </c>
      <c r="I174" s="1010">
        <v>0</v>
      </c>
      <c r="J174" s="1010">
        <v>7263316.6600000001</v>
      </c>
      <c r="K174" s="1014" t="s">
        <v>1198</v>
      </c>
      <c r="L174" s="1010"/>
      <c r="M174" s="1010"/>
      <c r="N174" s="1011"/>
      <c r="O174" s="1010"/>
      <c r="P174" s="1010"/>
      <c r="Q174" s="1010"/>
      <c r="R174" s="1010"/>
      <c r="S174" s="1011"/>
    </row>
    <row r="175" spans="1:19">
      <c r="A175" s="1014" t="s">
        <v>1065</v>
      </c>
      <c r="B175" s="1014" t="s">
        <v>283</v>
      </c>
      <c r="C175" s="1014" t="s">
        <v>1066</v>
      </c>
      <c r="D175" s="1014" t="s">
        <v>1067</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1065</v>
      </c>
      <c r="B176" s="1014" t="s">
        <v>283</v>
      </c>
      <c r="C176" s="1014" t="s">
        <v>1066</v>
      </c>
      <c r="D176" s="1014" t="s">
        <v>1067</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1065</v>
      </c>
      <c r="B177" s="1014" t="s">
        <v>283</v>
      </c>
      <c r="C177" s="1014" t="s">
        <v>1066</v>
      </c>
      <c r="D177" s="1014" t="s">
        <v>1067</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1065</v>
      </c>
      <c r="B178" s="1014" t="s">
        <v>283</v>
      </c>
      <c r="C178" s="1014" t="s">
        <v>1066</v>
      </c>
      <c r="D178" s="1014" t="s">
        <v>1067</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1065</v>
      </c>
      <c r="B179" s="1014" t="s">
        <v>283</v>
      </c>
      <c r="C179" s="1014" t="s">
        <v>1066</v>
      </c>
      <c r="D179" s="1014" t="s">
        <v>1067</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1068</v>
      </c>
      <c r="B180" s="1014" t="s">
        <v>893</v>
      </c>
      <c r="C180" s="1014" t="s">
        <v>1069</v>
      </c>
      <c r="D180" s="1014" t="s">
        <v>1070</v>
      </c>
      <c r="E180" s="1014" t="s">
        <v>239</v>
      </c>
      <c r="F180" s="1015">
        <v>39976</v>
      </c>
      <c r="G180" s="1014" t="s">
        <v>285</v>
      </c>
      <c r="H180" s="1010">
        <v>2892000</v>
      </c>
      <c r="I180" s="1010">
        <v>0</v>
      </c>
      <c r="J180" s="1010">
        <v>3444478.21</v>
      </c>
      <c r="K180" s="1014" t="s">
        <v>1198</v>
      </c>
      <c r="L180" s="1010"/>
      <c r="M180" s="1010"/>
      <c r="N180" s="1011"/>
      <c r="O180" s="1010"/>
      <c r="P180" s="1010"/>
      <c r="Q180" s="1010"/>
      <c r="R180" s="1010"/>
      <c r="S180" s="1011"/>
    </row>
    <row r="181" spans="1:19">
      <c r="A181" s="1014" t="s">
        <v>1068</v>
      </c>
      <c r="B181" s="1014" t="s">
        <v>283</v>
      </c>
      <c r="C181" s="1014" t="s">
        <v>1069</v>
      </c>
      <c r="D181" s="1014" t="s">
        <v>1070</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1071</v>
      </c>
      <c r="B182" s="1014" t="s">
        <v>858</v>
      </c>
      <c r="C182" s="1014" t="s">
        <v>1072</v>
      </c>
      <c r="D182" s="1014" t="s">
        <v>1073</v>
      </c>
      <c r="E182" s="1014" t="s">
        <v>1074</v>
      </c>
      <c r="F182" s="1015">
        <v>39801</v>
      </c>
      <c r="G182" s="1014" t="s">
        <v>284</v>
      </c>
      <c r="H182" s="1010">
        <v>40000000</v>
      </c>
      <c r="I182" s="1010">
        <v>0</v>
      </c>
      <c r="J182" s="1010">
        <v>41917777.780000001</v>
      </c>
      <c r="K182" s="1014" t="s">
        <v>1198</v>
      </c>
      <c r="L182" s="1010"/>
      <c r="M182" s="1010"/>
      <c r="N182" s="1011"/>
      <c r="O182" s="1010"/>
      <c r="P182" s="1010"/>
      <c r="Q182" s="1010"/>
      <c r="R182" s="1010"/>
      <c r="S182" s="1011"/>
    </row>
    <row r="183" spans="1:19">
      <c r="A183" s="1014" t="s">
        <v>1071</v>
      </c>
      <c r="B183" s="1014" t="s">
        <v>283</v>
      </c>
      <c r="C183" s="1014" t="s">
        <v>1072</v>
      </c>
      <c r="D183" s="1014" t="s">
        <v>1073</v>
      </c>
      <c r="E183" s="1014" t="s">
        <v>1074</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1071</v>
      </c>
      <c r="B184" s="1014" t="s">
        <v>283</v>
      </c>
      <c r="C184" s="1014" t="s">
        <v>1072</v>
      </c>
      <c r="D184" s="1014" t="s">
        <v>1073</v>
      </c>
      <c r="E184" s="1014" t="s">
        <v>1074</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1075</v>
      </c>
      <c r="B185" s="1014" t="s">
        <v>902</v>
      </c>
      <c r="C185" s="1014" t="s">
        <v>1076</v>
      </c>
      <c r="D185" s="1014" t="s">
        <v>1077</v>
      </c>
      <c r="E185" s="1014" t="s">
        <v>950</v>
      </c>
      <c r="F185" s="1015">
        <v>39857</v>
      </c>
      <c r="G185" s="1014" t="s">
        <v>285</v>
      </c>
      <c r="H185" s="1010">
        <v>985000</v>
      </c>
      <c r="I185" s="1010">
        <v>0</v>
      </c>
      <c r="J185" s="1010">
        <v>1172062.5</v>
      </c>
      <c r="K185" s="1014" t="s">
        <v>1198</v>
      </c>
      <c r="L185" s="1010"/>
      <c r="M185" s="1010"/>
      <c r="N185" s="1011"/>
      <c r="O185" s="1010"/>
      <c r="P185" s="1010"/>
      <c r="Q185" s="1010"/>
      <c r="R185" s="1010"/>
      <c r="S185" s="1011"/>
    </row>
    <row r="186" spans="1:19">
      <c r="A186" s="1014" t="s">
        <v>1075</v>
      </c>
      <c r="B186" s="1014" t="s">
        <v>283</v>
      </c>
      <c r="C186" s="1014" t="s">
        <v>1076</v>
      </c>
      <c r="D186" s="1014" t="s">
        <v>1077</v>
      </c>
      <c r="E186" s="1014" t="s">
        <v>950</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1078</v>
      </c>
      <c r="B187" s="1014" t="s">
        <v>1079</v>
      </c>
      <c r="C187" s="1014" t="s">
        <v>1080</v>
      </c>
      <c r="D187" s="1014" t="s">
        <v>1081</v>
      </c>
      <c r="E187" s="1014" t="s">
        <v>1082</v>
      </c>
      <c r="F187" s="1015">
        <v>39927</v>
      </c>
      <c r="G187" s="1014" t="s">
        <v>285</v>
      </c>
      <c r="H187" s="1010">
        <v>1635000</v>
      </c>
      <c r="I187" s="1010">
        <v>0</v>
      </c>
      <c r="J187" s="1010">
        <v>3803022.67</v>
      </c>
      <c r="K187" s="1014" t="s">
        <v>1198</v>
      </c>
      <c r="L187" s="1010"/>
      <c r="M187" s="1010"/>
      <c r="N187" s="1011"/>
      <c r="O187" s="1010"/>
      <c r="P187" s="1010"/>
      <c r="Q187" s="1010"/>
      <c r="R187" s="1010"/>
      <c r="S187" s="1011"/>
    </row>
    <row r="188" spans="1:19">
      <c r="A188" s="1014" t="s">
        <v>1078</v>
      </c>
      <c r="B188" s="1014" t="s">
        <v>283</v>
      </c>
      <c r="C188" s="1014" t="s">
        <v>1080</v>
      </c>
      <c r="D188" s="1014" t="s">
        <v>1081</v>
      </c>
      <c r="E188" s="1014" t="s">
        <v>1082</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1078</v>
      </c>
      <c r="B189" s="1014" t="s">
        <v>283</v>
      </c>
      <c r="C189" s="1014" t="s">
        <v>1080</v>
      </c>
      <c r="D189" s="1014" t="s">
        <v>1081</v>
      </c>
      <c r="E189" s="1014" t="s">
        <v>1082</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1083</v>
      </c>
      <c r="B190" s="1014" t="s">
        <v>1084</v>
      </c>
      <c r="C190" s="1014" t="s">
        <v>1085</v>
      </c>
      <c r="D190" s="1014" t="s">
        <v>1086</v>
      </c>
      <c r="E190" s="1014" t="s">
        <v>896</v>
      </c>
      <c r="F190" s="1015">
        <v>39983</v>
      </c>
      <c r="G190" s="1014" t="s">
        <v>924</v>
      </c>
      <c r="H190" s="1010">
        <v>6400000</v>
      </c>
      <c r="I190" s="1010">
        <v>0</v>
      </c>
      <c r="J190" s="1010">
        <v>8271975.2800000003</v>
      </c>
      <c r="K190" s="1014" t="s">
        <v>900</v>
      </c>
      <c r="L190" s="1010"/>
      <c r="M190" s="1010"/>
      <c r="N190" s="1011"/>
      <c r="O190" s="1010"/>
      <c r="P190" s="1010"/>
      <c r="Q190" s="1010"/>
      <c r="R190" s="1010"/>
      <c r="S190" s="1011"/>
    </row>
    <row r="191" spans="1:19">
      <c r="A191" s="1014" t="s">
        <v>1083</v>
      </c>
      <c r="B191" s="1014" t="s">
        <v>283</v>
      </c>
      <c r="C191" s="1014" t="s">
        <v>1085</v>
      </c>
      <c r="D191" s="1014" t="s">
        <v>1086</v>
      </c>
      <c r="E191" s="1014" t="s">
        <v>896</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1083</v>
      </c>
      <c r="B192" s="1014" t="s">
        <v>283</v>
      </c>
      <c r="C192" s="1014" t="s">
        <v>1085</v>
      </c>
      <c r="D192" s="1014" t="s">
        <v>1086</v>
      </c>
      <c r="E192" s="1014" t="s">
        <v>896</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1083</v>
      </c>
      <c r="B193" s="1014" t="s">
        <v>283</v>
      </c>
      <c r="C193" s="1014" t="s">
        <v>1085</v>
      </c>
      <c r="D193" s="1014" t="s">
        <v>1086</v>
      </c>
      <c r="E193" s="1014" t="s">
        <v>896</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1087</v>
      </c>
      <c r="B194" s="1014" t="s">
        <v>926</v>
      </c>
      <c r="C194" s="1014" t="s">
        <v>1088</v>
      </c>
      <c r="D194" s="1014" t="s">
        <v>1089</v>
      </c>
      <c r="E194" s="1014" t="s">
        <v>217</v>
      </c>
      <c r="F194" s="1015">
        <v>39885</v>
      </c>
      <c r="G194" s="1014" t="s">
        <v>285</v>
      </c>
      <c r="H194" s="1010">
        <v>10000000</v>
      </c>
      <c r="I194" s="1010">
        <v>0</v>
      </c>
      <c r="J194" s="1010">
        <v>11459461.109999999</v>
      </c>
      <c r="K194" s="1014" t="s">
        <v>900</v>
      </c>
      <c r="L194" s="1010"/>
      <c r="M194" s="1010"/>
      <c r="N194" s="1011"/>
      <c r="O194" s="1010"/>
      <c r="P194" s="1010"/>
      <c r="Q194" s="1010"/>
      <c r="R194" s="1010"/>
      <c r="S194" s="1011"/>
    </row>
    <row r="195" spans="1:19">
      <c r="A195" s="1014" t="s">
        <v>1087</v>
      </c>
      <c r="B195" s="1014" t="s">
        <v>283</v>
      </c>
      <c r="C195" s="1014" t="s">
        <v>1088</v>
      </c>
      <c r="D195" s="1014" t="s">
        <v>1089</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1087</v>
      </c>
      <c r="B196" s="1014" t="s">
        <v>283</v>
      </c>
      <c r="C196" s="1014" t="s">
        <v>1088</v>
      </c>
      <c r="D196" s="1014" t="s">
        <v>1089</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1087</v>
      </c>
      <c r="B197" s="1014" t="s">
        <v>283</v>
      </c>
      <c r="C197" s="1014" t="s">
        <v>1088</v>
      </c>
      <c r="D197" s="1014" t="s">
        <v>1089</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1090</v>
      </c>
      <c r="B198" s="1014" t="s">
        <v>907</v>
      </c>
      <c r="C198" s="1014" t="s">
        <v>1091</v>
      </c>
      <c r="D198" s="1014" t="s">
        <v>1092</v>
      </c>
      <c r="E198" s="1014" t="s">
        <v>1093</v>
      </c>
      <c r="F198" s="1015">
        <v>39955</v>
      </c>
      <c r="G198" s="1014" t="s">
        <v>285</v>
      </c>
      <c r="H198" s="1010">
        <v>5000000</v>
      </c>
      <c r="I198" s="1010">
        <v>0</v>
      </c>
      <c r="J198" s="1010">
        <v>6127326.3499999996</v>
      </c>
      <c r="K198" s="1014" t="s">
        <v>1198</v>
      </c>
      <c r="L198" s="1010"/>
      <c r="M198" s="1010"/>
      <c r="N198" s="1011"/>
      <c r="O198" s="1010"/>
      <c r="P198" s="1010"/>
      <c r="Q198" s="1010"/>
      <c r="R198" s="1010"/>
      <c r="S198" s="1011"/>
    </row>
    <row r="199" spans="1:19">
      <c r="A199" s="1014" t="s">
        <v>1090</v>
      </c>
      <c r="B199" s="1014" t="s">
        <v>283</v>
      </c>
      <c r="C199" s="1014" t="s">
        <v>1091</v>
      </c>
      <c r="D199" s="1014" t="s">
        <v>1092</v>
      </c>
      <c r="E199" s="1014" t="s">
        <v>1093</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1090</v>
      </c>
      <c r="B200" s="1014" t="s">
        <v>283</v>
      </c>
      <c r="C200" s="1014" t="s">
        <v>1091</v>
      </c>
      <c r="D200" s="1014" t="s">
        <v>1092</v>
      </c>
      <c r="E200" s="1014" t="s">
        <v>1093</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1094</v>
      </c>
      <c r="B201" s="1014" t="s">
        <v>907</v>
      </c>
      <c r="C201" s="1014" t="s">
        <v>1095</v>
      </c>
      <c r="D201" s="1014" t="s">
        <v>1096</v>
      </c>
      <c r="E201" s="1014" t="s">
        <v>1000</v>
      </c>
      <c r="F201" s="1015">
        <v>39878</v>
      </c>
      <c r="G201" s="1014" t="s">
        <v>285</v>
      </c>
      <c r="H201" s="1010">
        <v>12000000</v>
      </c>
      <c r="I201" s="1010">
        <v>0</v>
      </c>
      <c r="J201" s="1010">
        <v>11938437.34</v>
      </c>
      <c r="K201" s="1014" t="s">
        <v>900</v>
      </c>
      <c r="L201" s="1010"/>
      <c r="M201" s="1010"/>
      <c r="N201" s="1011"/>
      <c r="O201" s="1010"/>
      <c r="P201" s="1010"/>
      <c r="Q201" s="1010"/>
      <c r="R201" s="1010"/>
      <c r="S201" s="1011"/>
    </row>
    <row r="202" spans="1:19">
      <c r="A202" s="1014" t="s">
        <v>1094</v>
      </c>
      <c r="B202" s="1014" t="s">
        <v>283</v>
      </c>
      <c r="C202" s="1014" t="s">
        <v>1095</v>
      </c>
      <c r="D202" s="1014" t="s">
        <v>1096</v>
      </c>
      <c r="E202" s="1014" t="s">
        <v>1000</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1094</v>
      </c>
      <c r="B203" s="1014" t="s">
        <v>283</v>
      </c>
      <c r="C203" s="1014" t="s">
        <v>1095</v>
      </c>
      <c r="D203" s="1014" t="s">
        <v>1096</v>
      </c>
      <c r="E203" s="1014" t="s">
        <v>1000</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1094</v>
      </c>
      <c r="B204" s="1014" t="s">
        <v>283</v>
      </c>
      <c r="C204" s="1014" t="s">
        <v>1095</v>
      </c>
      <c r="D204" s="1014" t="s">
        <v>1096</v>
      </c>
      <c r="E204" s="1014" t="s">
        <v>1000</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1097</v>
      </c>
      <c r="B205" s="1014" t="s">
        <v>1098</v>
      </c>
      <c r="C205" s="1014" t="s">
        <v>1099</v>
      </c>
      <c r="D205" s="1014" t="s">
        <v>1100</v>
      </c>
      <c r="E205" s="1014" t="s">
        <v>153</v>
      </c>
      <c r="F205" s="1015">
        <v>39878</v>
      </c>
      <c r="G205" s="1014" t="s">
        <v>285</v>
      </c>
      <c r="H205" s="1010">
        <v>5000000</v>
      </c>
      <c r="I205" s="1010">
        <v>0</v>
      </c>
      <c r="J205" s="1010">
        <v>529105</v>
      </c>
      <c r="K205" s="1014" t="s">
        <v>1101</v>
      </c>
      <c r="L205" s="1010"/>
      <c r="M205" s="1010"/>
      <c r="N205" s="1011"/>
      <c r="O205" s="1010"/>
      <c r="P205" s="1010"/>
      <c r="Q205" s="1010"/>
      <c r="R205" s="1010"/>
      <c r="S205" s="1011"/>
    </row>
    <row r="206" spans="1:19">
      <c r="A206" s="1014" t="s">
        <v>1097</v>
      </c>
      <c r="B206" s="1014" t="s">
        <v>283</v>
      </c>
      <c r="C206" s="1014" t="s">
        <v>1099</v>
      </c>
      <c r="D206" s="1014" t="s">
        <v>1100</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1102</v>
      </c>
      <c r="B207" s="1014"/>
      <c r="C207" s="1014" t="s">
        <v>1103</v>
      </c>
      <c r="D207" s="1014" t="s">
        <v>1104</v>
      </c>
      <c r="E207" s="1014" t="s">
        <v>950</v>
      </c>
      <c r="F207" s="1015">
        <v>39787</v>
      </c>
      <c r="G207" s="1014" t="s">
        <v>284</v>
      </c>
      <c r="H207" s="1010">
        <v>21750000</v>
      </c>
      <c r="I207" s="1010">
        <v>0</v>
      </c>
      <c r="J207" s="1010">
        <v>21264901.649999999</v>
      </c>
      <c r="K207" s="1014" t="s">
        <v>900</v>
      </c>
      <c r="L207" s="1010"/>
      <c r="M207" s="1010"/>
      <c r="N207" s="1011"/>
      <c r="O207" s="1010"/>
      <c r="P207" s="1010"/>
      <c r="Q207" s="1010"/>
      <c r="R207" s="1010"/>
      <c r="S207" s="1011"/>
    </row>
    <row r="208" spans="1:19">
      <c r="A208" s="1014" t="s">
        <v>1102</v>
      </c>
      <c r="B208" s="1014" t="s">
        <v>283</v>
      </c>
      <c r="C208" s="1014" t="s">
        <v>1103</v>
      </c>
      <c r="D208" s="1014" t="s">
        <v>1104</v>
      </c>
      <c r="E208" s="1014" t="s">
        <v>950</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1102</v>
      </c>
      <c r="B209" s="1014" t="s">
        <v>283</v>
      </c>
      <c r="C209" s="1014" t="s">
        <v>1103</v>
      </c>
      <c r="D209" s="1014" t="s">
        <v>1104</v>
      </c>
      <c r="E209" s="1014" t="s">
        <v>950</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1102</v>
      </c>
      <c r="B210" s="1014" t="s">
        <v>283</v>
      </c>
      <c r="C210" s="1014" t="s">
        <v>1103</v>
      </c>
      <c r="D210" s="1014" t="s">
        <v>1104</v>
      </c>
      <c r="E210" s="1014" t="s">
        <v>950</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1102</v>
      </c>
      <c r="B211" s="1014" t="s">
        <v>283</v>
      </c>
      <c r="C211" s="1014" t="s">
        <v>1103</v>
      </c>
      <c r="D211" s="1014" t="s">
        <v>1104</v>
      </c>
      <c r="E211" s="1014" t="s">
        <v>950</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1105</v>
      </c>
      <c r="B212" s="1014" t="s">
        <v>926</v>
      </c>
      <c r="C212" s="1014" t="s">
        <v>1106</v>
      </c>
      <c r="D212" s="1014" t="s">
        <v>286</v>
      </c>
      <c r="E212" s="1014" t="s">
        <v>56</v>
      </c>
      <c r="F212" s="1015">
        <v>39920</v>
      </c>
      <c r="G212" s="1014" t="s">
        <v>285</v>
      </c>
      <c r="H212" s="1010">
        <v>7500000</v>
      </c>
      <c r="I212" s="1010">
        <v>0</v>
      </c>
      <c r="J212" s="1010">
        <v>9776051.6199999992</v>
      </c>
      <c r="K212" s="1014" t="s">
        <v>1198</v>
      </c>
      <c r="L212" s="1010"/>
      <c r="M212" s="1010"/>
      <c r="N212" s="1011"/>
      <c r="O212" s="1010"/>
      <c r="P212" s="1010"/>
      <c r="Q212" s="1010"/>
      <c r="R212" s="1010"/>
      <c r="S212" s="1011"/>
    </row>
    <row r="213" spans="1:19">
      <c r="A213" s="1014" t="s">
        <v>1105</v>
      </c>
      <c r="B213" s="1014" t="s">
        <v>283</v>
      </c>
      <c r="C213" s="1014" t="s">
        <v>1106</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1107</v>
      </c>
      <c r="B214" s="1014"/>
      <c r="C214" s="1014" t="s">
        <v>1108</v>
      </c>
      <c r="D214" s="1014" t="s">
        <v>1109</v>
      </c>
      <c r="E214" s="1014" t="s">
        <v>105</v>
      </c>
      <c r="F214" s="1015">
        <v>39787</v>
      </c>
      <c r="G214" s="1014" t="s">
        <v>284</v>
      </c>
      <c r="H214" s="1010">
        <v>31260000</v>
      </c>
      <c r="I214" s="1010">
        <v>0</v>
      </c>
      <c r="J214" s="1010">
        <v>35140666.119999997</v>
      </c>
      <c r="K214" s="1014" t="s">
        <v>900</v>
      </c>
      <c r="L214" s="1010"/>
      <c r="M214" s="1010"/>
      <c r="N214" s="1011"/>
      <c r="O214" s="1010"/>
      <c r="P214" s="1010"/>
      <c r="Q214" s="1010"/>
      <c r="R214" s="1010"/>
      <c r="S214" s="1011"/>
    </row>
    <row r="215" spans="1:19">
      <c r="A215" s="1014" t="s">
        <v>1107</v>
      </c>
      <c r="B215" s="1014" t="s">
        <v>283</v>
      </c>
      <c r="C215" s="1014" t="s">
        <v>1108</v>
      </c>
      <c r="D215" s="1014" t="s">
        <v>1109</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1107</v>
      </c>
      <c r="B216" s="1014" t="s">
        <v>283</v>
      </c>
      <c r="C216" s="1014" t="s">
        <v>1108</v>
      </c>
      <c r="D216" s="1014" t="s">
        <v>1109</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1110</v>
      </c>
      <c r="B217" s="1014" t="s">
        <v>902</v>
      </c>
      <c r="C217" s="1014" t="s">
        <v>1111</v>
      </c>
      <c r="D217" s="1014" t="s">
        <v>1112</v>
      </c>
      <c r="E217" s="1014" t="s">
        <v>149</v>
      </c>
      <c r="F217" s="1015">
        <v>39871</v>
      </c>
      <c r="G217" s="1014" t="s">
        <v>285</v>
      </c>
      <c r="H217" s="1010">
        <v>4797000</v>
      </c>
      <c r="I217" s="1010">
        <v>0</v>
      </c>
      <c r="J217" s="1010">
        <v>5673920.75</v>
      </c>
      <c r="K217" s="1014" t="s">
        <v>1198</v>
      </c>
      <c r="L217" s="1010"/>
      <c r="M217" s="1010"/>
      <c r="N217" s="1011"/>
      <c r="O217" s="1010"/>
      <c r="P217" s="1010"/>
      <c r="Q217" s="1010"/>
      <c r="R217" s="1010"/>
      <c r="S217" s="1011"/>
    </row>
    <row r="218" spans="1:19">
      <c r="A218" s="1014" t="s">
        <v>1110</v>
      </c>
      <c r="B218" s="1014" t="s">
        <v>283</v>
      </c>
      <c r="C218" s="1014" t="s">
        <v>1111</v>
      </c>
      <c r="D218" s="1014" t="s">
        <v>1112</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1113</v>
      </c>
      <c r="B219" s="1014" t="s">
        <v>926</v>
      </c>
      <c r="C219" s="1014" t="s">
        <v>1114</v>
      </c>
      <c r="D219" s="1014" t="s">
        <v>1115</v>
      </c>
      <c r="E219" s="1014" t="s">
        <v>1093</v>
      </c>
      <c r="F219" s="1015">
        <v>39829</v>
      </c>
      <c r="G219" s="1014" t="s">
        <v>285</v>
      </c>
      <c r="H219" s="1010">
        <v>20093000</v>
      </c>
      <c r="I219" s="1010">
        <v>0</v>
      </c>
      <c r="J219" s="1010">
        <v>26941865.350000001</v>
      </c>
      <c r="K219" s="1014" t="s">
        <v>900</v>
      </c>
      <c r="L219" s="1010"/>
      <c r="M219" s="1010"/>
      <c r="N219" s="1011"/>
      <c r="O219" s="1010"/>
      <c r="P219" s="1010"/>
      <c r="Q219" s="1010"/>
      <c r="R219" s="1010"/>
      <c r="S219" s="1011"/>
    </row>
    <row r="220" spans="1:19">
      <c r="A220" s="1014" t="s">
        <v>1113</v>
      </c>
      <c r="B220" s="1014" t="s">
        <v>283</v>
      </c>
      <c r="C220" s="1014" t="s">
        <v>1114</v>
      </c>
      <c r="D220" s="1014" t="s">
        <v>1115</v>
      </c>
      <c r="E220" s="1014" t="s">
        <v>1093</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1113</v>
      </c>
      <c r="B221" s="1014" t="s">
        <v>283</v>
      </c>
      <c r="C221" s="1014" t="s">
        <v>1114</v>
      </c>
      <c r="D221" s="1014" t="s">
        <v>1115</v>
      </c>
      <c r="E221" s="1014" t="s">
        <v>1093</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1113</v>
      </c>
      <c r="B222" s="1014" t="s">
        <v>283</v>
      </c>
      <c r="C222" s="1014" t="s">
        <v>1114</v>
      </c>
      <c r="D222" s="1014" t="s">
        <v>1115</v>
      </c>
      <c r="E222" s="1014" t="s">
        <v>1093</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1116</v>
      </c>
      <c r="B223" s="1014" t="s">
        <v>902</v>
      </c>
      <c r="C223" s="1014" t="s">
        <v>1117</v>
      </c>
      <c r="D223" s="1014" t="s">
        <v>1118</v>
      </c>
      <c r="E223" s="1014" t="s">
        <v>166</v>
      </c>
      <c r="F223" s="1015">
        <v>39878</v>
      </c>
      <c r="G223" s="1014" t="s">
        <v>285</v>
      </c>
      <c r="H223" s="1010">
        <v>10000000</v>
      </c>
      <c r="I223" s="1010">
        <v>0</v>
      </c>
      <c r="J223" s="1010">
        <v>11783777.439999999</v>
      </c>
      <c r="K223" s="1014" t="s">
        <v>1198</v>
      </c>
      <c r="L223" s="1010"/>
      <c r="M223" s="1010"/>
      <c r="N223" s="1011"/>
      <c r="O223" s="1010"/>
      <c r="P223" s="1010"/>
      <c r="Q223" s="1010"/>
      <c r="R223" s="1010"/>
      <c r="S223" s="1011"/>
    </row>
    <row r="224" spans="1:19">
      <c r="A224" s="1014" t="s">
        <v>1116</v>
      </c>
      <c r="B224" s="1014" t="s">
        <v>283</v>
      </c>
      <c r="C224" s="1014" t="s">
        <v>1117</v>
      </c>
      <c r="D224" s="1014" t="s">
        <v>1118</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1119</v>
      </c>
      <c r="B225" s="1014" t="s">
        <v>921</v>
      </c>
      <c r="C225" s="1014" t="s">
        <v>1120</v>
      </c>
      <c r="D225" s="1014" t="s">
        <v>1121</v>
      </c>
      <c r="E225" s="1014" t="s">
        <v>217</v>
      </c>
      <c r="F225" s="1015">
        <v>39948</v>
      </c>
      <c r="G225" s="1014" t="s">
        <v>924</v>
      </c>
      <c r="H225" s="1010">
        <v>5586000</v>
      </c>
      <c r="I225" s="1010">
        <v>0</v>
      </c>
      <c r="J225" s="1010">
        <v>6947457.5</v>
      </c>
      <c r="K225" s="1014" t="s">
        <v>900</v>
      </c>
      <c r="L225" s="1010"/>
      <c r="M225" s="1010"/>
      <c r="N225" s="1011"/>
      <c r="O225" s="1010"/>
      <c r="P225" s="1010"/>
      <c r="Q225" s="1010"/>
      <c r="R225" s="1010"/>
      <c r="S225" s="1011"/>
    </row>
    <row r="226" spans="1:19">
      <c r="A226" s="1014" t="s">
        <v>1119</v>
      </c>
      <c r="B226" s="1014" t="s">
        <v>283</v>
      </c>
      <c r="C226" s="1014" t="s">
        <v>1120</v>
      </c>
      <c r="D226" s="1014" t="s">
        <v>1121</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1119</v>
      </c>
      <c r="B227" s="1014" t="s">
        <v>283</v>
      </c>
      <c r="C227" s="1014" t="s">
        <v>1120</v>
      </c>
      <c r="D227" s="1014" t="s">
        <v>1121</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1119</v>
      </c>
      <c r="B228" s="1014" t="s">
        <v>283</v>
      </c>
      <c r="C228" s="1014" t="s">
        <v>1120</v>
      </c>
      <c r="D228" s="1014" t="s">
        <v>1121</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1122</v>
      </c>
      <c r="B229" s="1014" t="s">
        <v>858</v>
      </c>
      <c r="C229" s="1014" t="s">
        <v>1123</v>
      </c>
      <c r="D229" s="1014" t="s">
        <v>1124</v>
      </c>
      <c r="E229" s="1014" t="s">
        <v>1074</v>
      </c>
      <c r="F229" s="1015">
        <v>39773</v>
      </c>
      <c r="G229" s="1014" t="s">
        <v>284</v>
      </c>
      <c r="H229" s="1010">
        <v>154000000</v>
      </c>
      <c r="I229" s="1010">
        <v>0</v>
      </c>
      <c r="J229" s="1010">
        <v>171224745.47999999</v>
      </c>
      <c r="K229" s="1014" t="s">
        <v>1198</v>
      </c>
      <c r="L229" s="1010"/>
      <c r="M229" s="1010"/>
      <c r="N229" s="1011"/>
      <c r="O229" s="1010"/>
      <c r="P229" s="1010"/>
      <c r="Q229" s="1010"/>
      <c r="R229" s="1010"/>
      <c r="S229" s="1011"/>
    </row>
    <row r="230" spans="1:19">
      <c r="A230" s="1014" t="s">
        <v>1122</v>
      </c>
      <c r="B230" s="1014" t="s">
        <v>283</v>
      </c>
      <c r="C230" s="1014" t="s">
        <v>1123</v>
      </c>
      <c r="D230" s="1014" t="s">
        <v>1124</v>
      </c>
      <c r="E230" s="1014" t="s">
        <v>1074</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1122</v>
      </c>
      <c r="B231" s="1014" t="s">
        <v>283</v>
      </c>
      <c r="C231" s="1014" t="s">
        <v>1123</v>
      </c>
      <c r="D231" s="1014" t="s">
        <v>1124</v>
      </c>
      <c r="E231" s="1014" t="s">
        <v>1074</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1122</v>
      </c>
      <c r="B232" s="1014" t="s">
        <v>283</v>
      </c>
      <c r="C232" s="1014" t="s">
        <v>1123</v>
      </c>
      <c r="D232" s="1014" t="s">
        <v>1124</v>
      </c>
      <c r="E232" s="1014" t="s">
        <v>1074</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1125</v>
      </c>
      <c r="B233" s="1014" t="s">
        <v>858</v>
      </c>
      <c r="C233" s="1014" t="s">
        <v>1126</v>
      </c>
      <c r="D233" s="1014" t="s">
        <v>1127</v>
      </c>
      <c r="E233" s="1014" t="s">
        <v>6</v>
      </c>
      <c r="F233" s="1015">
        <v>39805</v>
      </c>
      <c r="G233" s="1014" t="s">
        <v>284</v>
      </c>
      <c r="H233" s="1010">
        <v>23864000</v>
      </c>
      <c r="I233" s="1010">
        <v>0</v>
      </c>
      <c r="J233" s="1010">
        <v>27872582.219999999</v>
      </c>
      <c r="K233" s="1014" t="s">
        <v>1198</v>
      </c>
      <c r="L233" s="1010"/>
      <c r="M233" s="1010"/>
      <c r="N233" s="1011"/>
      <c r="O233" s="1010"/>
      <c r="P233" s="1010"/>
      <c r="Q233" s="1010"/>
      <c r="R233" s="1010"/>
      <c r="S233" s="1011"/>
    </row>
    <row r="234" spans="1:19">
      <c r="A234" s="1014" t="s">
        <v>1125</v>
      </c>
      <c r="B234" s="1014" t="s">
        <v>283</v>
      </c>
      <c r="C234" s="1014" t="s">
        <v>1126</v>
      </c>
      <c r="D234" s="1014" t="s">
        <v>1127</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1125</v>
      </c>
      <c r="B235" s="1014" t="s">
        <v>283</v>
      </c>
      <c r="C235" s="1014" t="s">
        <v>1126</v>
      </c>
      <c r="D235" s="1014" t="s">
        <v>1127</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1125</v>
      </c>
      <c r="B236" s="1014" t="s">
        <v>283</v>
      </c>
      <c r="C236" s="1014" t="s">
        <v>1126</v>
      </c>
      <c r="D236" s="1014" t="s">
        <v>1127</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1128</v>
      </c>
      <c r="B237" s="1014" t="s">
        <v>926</v>
      </c>
      <c r="C237" s="1014" t="s">
        <v>1129</v>
      </c>
      <c r="D237" s="1014" t="s">
        <v>1130</v>
      </c>
      <c r="E237" s="1014" t="s">
        <v>89</v>
      </c>
      <c r="F237" s="1015">
        <v>39801</v>
      </c>
      <c r="G237" s="1014" t="s">
        <v>285</v>
      </c>
      <c r="H237" s="1010">
        <v>38000000</v>
      </c>
      <c r="I237" s="1010">
        <v>0</v>
      </c>
      <c r="J237" s="1010">
        <v>13447811.369999999</v>
      </c>
      <c r="K237" s="1014" t="s">
        <v>900</v>
      </c>
      <c r="L237" s="1010"/>
      <c r="M237" s="1010"/>
      <c r="N237" s="1011"/>
      <c r="O237" s="1010"/>
      <c r="P237" s="1010"/>
      <c r="Q237" s="1010"/>
      <c r="R237" s="1010"/>
      <c r="S237" s="1011"/>
    </row>
    <row r="238" spans="1:19">
      <c r="A238" s="1014" t="s">
        <v>1128</v>
      </c>
      <c r="B238" s="1014" t="s">
        <v>283</v>
      </c>
      <c r="C238" s="1014" t="s">
        <v>1129</v>
      </c>
      <c r="D238" s="1014" t="s">
        <v>1130</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1128</v>
      </c>
      <c r="B239" s="1014" t="s">
        <v>283</v>
      </c>
      <c r="C239" s="1014" t="s">
        <v>1129</v>
      </c>
      <c r="D239" s="1014" t="s">
        <v>1130</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1131</v>
      </c>
      <c r="B240" s="1014" t="s">
        <v>3060</v>
      </c>
      <c r="C240" s="1014" t="s">
        <v>1132</v>
      </c>
      <c r="D240" s="1014" t="s">
        <v>883</v>
      </c>
      <c r="E240" s="1014" t="s">
        <v>6</v>
      </c>
      <c r="F240" s="1015">
        <v>39766</v>
      </c>
      <c r="G240" s="1014" t="s">
        <v>284</v>
      </c>
      <c r="H240" s="1010">
        <v>9000000</v>
      </c>
      <c r="I240" s="1010">
        <v>3984331.7563999998</v>
      </c>
      <c r="J240" s="1010">
        <v>13646833.17</v>
      </c>
      <c r="K240" s="1014" t="s">
        <v>3061</v>
      </c>
      <c r="L240" s="1010"/>
      <c r="M240" s="1010"/>
      <c r="N240" s="1011"/>
      <c r="O240" s="1010"/>
      <c r="P240" s="1010"/>
      <c r="Q240" s="1010"/>
      <c r="R240" s="1010"/>
      <c r="S240" s="1011"/>
    </row>
    <row r="241" spans="1:19">
      <c r="A241" s="1014" t="s">
        <v>1131</v>
      </c>
      <c r="B241" s="1014" t="s">
        <v>283</v>
      </c>
      <c r="C241" s="1014" t="s">
        <v>1132</v>
      </c>
      <c r="D241" s="1014" t="s">
        <v>883</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1131</v>
      </c>
      <c r="B242" s="1014" t="s">
        <v>283</v>
      </c>
      <c r="C242" s="1014" t="s">
        <v>1132</v>
      </c>
      <c r="D242" s="1014" t="s">
        <v>883</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1131</v>
      </c>
      <c r="B243" s="1014" t="s">
        <v>283</v>
      </c>
      <c r="C243" s="1014" t="s">
        <v>1132</v>
      </c>
      <c r="D243" s="1014" t="s">
        <v>883</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1131</v>
      </c>
      <c r="B244" s="1014" t="s">
        <v>283</v>
      </c>
      <c r="C244" s="1014" t="s">
        <v>1132</v>
      </c>
      <c r="D244" s="1014" t="s">
        <v>883</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1133</v>
      </c>
      <c r="B245" s="1014" t="s">
        <v>921</v>
      </c>
      <c r="C245" s="1014" t="s">
        <v>1134</v>
      </c>
      <c r="D245" s="1014" t="s">
        <v>1135</v>
      </c>
      <c r="E245" s="1014" t="s">
        <v>217</v>
      </c>
      <c r="F245" s="1015">
        <v>39948</v>
      </c>
      <c r="G245" s="1014" t="s">
        <v>924</v>
      </c>
      <c r="H245" s="1010">
        <v>2400000</v>
      </c>
      <c r="I245" s="1010">
        <v>0</v>
      </c>
      <c r="J245" s="1010">
        <v>3022879.6</v>
      </c>
      <c r="K245" s="1014" t="s">
        <v>900</v>
      </c>
      <c r="L245" s="1010"/>
      <c r="M245" s="1010"/>
      <c r="N245" s="1011"/>
      <c r="O245" s="1010"/>
      <c r="P245" s="1010"/>
      <c r="Q245" s="1010"/>
      <c r="R245" s="1010"/>
      <c r="S245" s="1011"/>
    </row>
    <row r="246" spans="1:19">
      <c r="A246" s="1014" t="s">
        <v>1133</v>
      </c>
      <c r="B246" s="1014" t="s">
        <v>283</v>
      </c>
      <c r="C246" s="1014" t="s">
        <v>1134</v>
      </c>
      <c r="D246" s="1014" t="s">
        <v>1135</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1133</v>
      </c>
      <c r="B247" s="1014" t="s">
        <v>283</v>
      </c>
      <c r="C247" s="1014" t="s">
        <v>1134</v>
      </c>
      <c r="D247" s="1014" t="s">
        <v>1135</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1133</v>
      </c>
      <c r="B248" s="1014" t="s">
        <v>283</v>
      </c>
      <c r="C248" s="1014" t="s">
        <v>1134</v>
      </c>
      <c r="D248" s="1014" t="s">
        <v>1135</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1136</v>
      </c>
      <c r="B249" s="1014" t="s">
        <v>902</v>
      </c>
      <c r="C249" s="1014" t="s">
        <v>1137</v>
      </c>
      <c r="D249" s="1014" t="s">
        <v>1138</v>
      </c>
      <c r="E249" s="1014" t="s">
        <v>950</v>
      </c>
      <c r="F249" s="1015">
        <v>40011</v>
      </c>
      <c r="G249" s="1014" t="s">
        <v>285</v>
      </c>
      <c r="H249" s="1010">
        <v>11000000</v>
      </c>
      <c r="I249" s="1010">
        <v>0</v>
      </c>
      <c r="J249" s="1010">
        <v>12845586.01</v>
      </c>
      <c r="K249" s="1014" t="s">
        <v>1198</v>
      </c>
      <c r="L249" s="1010"/>
      <c r="M249" s="1010"/>
      <c r="N249" s="1011"/>
      <c r="O249" s="1010"/>
      <c r="P249" s="1010"/>
      <c r="Q249" s="1010"/>
      <c r="R249" s="1010"/>
      <c r="S249" s="1011"/>
    </row>
    <row r="250" spans="1:19">
      <c r="A250" s="1014" t="s">
        <v>1136</v>
      </c>
      <c r="B250" s="1014" t="s">
        <v>283</v>
      </c>
      <c r="C250" s="1014" t="s">
        <v>1137</v>
      </c>
      <c r="D250" s="1014" t="s">
        <v>1138</v>
      </c>
      <c r="E250" s="1014" t="s">
        <v>950</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1139</v>
      </c>
      <c r="B251" s="1014" t="s">
        <v>893</v>
      </c>
      <c r="C251" s="1014" t="s">
        <v>1140</v>
      </c>
      <c r="D251" s="1014" t="s">
        <v>1141</v>
      </c>
      <c r="E251" s="1014" t="s">
        <v>1000</v>
      </c>
      <c r="F251" s="1015">
        <v>39927</v>
      </c>
      <c r="G251" s="1014" t="s">
        <v>285</v>
      </c>
      <c r="H251" s="1010">
        <v>15000000</v>
      </c>
      <c r="I251" s="1010">
        <v>0</v>
      </c>
      <c r="J251" s="1010">
        <v>18707708.84</v>
      </c>
      <c r="K251" s="1014" t="s">
        <v>1198</v>
      </c>
      <c r="L251" s="1010"/>
      <c r="M251" s="1010"/>
      <c r="N251" s="1011"/>
      <c r="O251" s="1010"/>
      <c r="P251" s="1010"/>
      <c r="Q251" s="1010"/>
      <c r="R251" s="1010"/>
      <c r="S251" s="1011"/>
    </row>
    <row r="252" spans="1:19">
      <c r="A252" s="1014" t="s">
        <v>1139</v>
      </c>
      <c r="B252" s="1014" t="s">
        <v>283</v>
      </c>
      <c r="C252" s="1014" t="s">
        <v>1140</v>
      </c>
      <c r="D252" s="1014" t="s">
        <v>1141</v>
      </c>
      <c r="E252" s="1014" t="s">
        <v>1000</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1139</v>
      </c>
      <c r="B253" s="1014" t="s">
        <v>283</v>
      </c>
      <c r="C253" s="1014" t="s">
        <v>1140</v>
      </c>
      <c r="D253" s="1014" t="s">
        <v>1141</v>
      </c>
      <c r="E253" s="1014" t="s">
        <v>1000</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1139</v>
      </c>
      <c r="B254" s="1014" t="s">
        <v>283</v>
      </c>
      <c r="C254" s="1014" t="s">
        <v>1140</v>
      </c>
      <c r="D254" s="1014" t="s">
        <v>1141</v>
      </c>
      <c r="E254" s="1014" t="s">
        <v>1000</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1142</v>
      </c>
      <c r="B255" s="1014" t="s">
        <v>893</v>
      </c>
      <c r="C255" s="1014" t="s">
        <v>1143</v>
      </c>
      <c r="D255" s="1014" t="s">
        <v>1144</v>
      </c>
      <c r="E255" s="1014" t="s">
        <v>89</v>
      </c>
      <c r="F255" s="1015">
        <v>39885</v>
      </c>
      <c r="G255" s="1014" t="s">
        <v>285</v>
      </c>
      <c r="H255" s="1010">
        <v>607000</v>
      </c>
      <c r="I255" s="1010">
        <v>0</v>
      </c>
      <c r="J255" s="1010">
        <v>724123.53</v>
      </c>
      <c r="K255" s="1014" t="s">
        <v>1198</v>
      </c>
      <c r="L255" s="1010"/>
      <c r="M255" s="1010"/>
      <c r="N255" s="1011"/>
      <c r="O255" s="1010"/>
      <c r="P255" s="1010"/>
      <c r="Q255" s="1010"/>
      <c r="R255" s="1010"/>
      <c r="S255" s="1011"/>
    </row>
    <row r="256" spans="1:19">
      <c r="A256" s="1014" t="s">
        <v>1142</v>
      </c>
      <c r="B256" s="1014" t="s">
        <v>283</v>
      </c>
      <c r="C256" s="1014" t="s">
        <v>1143</v>
      </c>
      <c r="D256" s="1014" t="s">
        <v>1144</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1145</v>
      </c>
      <c r="B257" s="1014" t="s">
        <v>858</v>
      </c>
      <c r="C257" s="1014" t="s">
        <v>1146</v>
      </c>
      <c r="D257" s="1014" t="s">
        <v>1147</v>
      </c>
      <c r="E257" s="1014" t="s">
        <v>246</v>
      </c>
      <c r="F257" s="1015">
        <v>39822</v>
      </c>
      <c r="G257" s="1014" t="s">
        <v>284</v>
      </c>
      <c r="H257" s="1010">
        <v>20000000</v>
      </c>
      <c r="I257" s="1010">
        <v>0</v>
      </c>
      <c r="J257" s="1010">
        <v>25205957.780000001</v>
      </c>
      <c r="K257" s="1014" t="s">
        <v>1198</v>
      </c>
      <c r="L257" s="1010"/>
      <c r="M257" s="1010"/>
      <c r="N257" s="1011"/>
      <c r="O257" s="1010"/>
      <c r="P257" s="1010"/>
      <c r="Q257" s="1010"/>
      <c r="R257" s="1010"/>
      <c r="S257" s="1011"/>
    </row>
    <row r="258" spans="1:19">
      <c r="A258" s="1014" t="s">
        <v>1145</v>
      </c>
      <c r="B258" s="1014" t="s">
        <v>283</v>
      </c>
      <c r="C258" s="1014" t="s">
        <v>1146</v>
      </c>
      <c r="D258" s="1014" t="s">
        <v>1147</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1145</v>
      </c>
      <c r="B259" s="1014" t="s">
        <v>283</v>
      </c>
      <c r="C259" s="1014" t="s">
        <v>1146</v>
      </c>
      <c r="D259" s="1014" t="s">
        <v>1147</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1145</v>
      </c>
      <c r="B260" s="1014" t="s">
        <v>283</v>
      </c>
      <c r="C260" s="1014" t="s">
        <v>1146</v>
      </c>
      <c r="D260" s="1014" t="s">
        <v>1147</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1148</v>
      </c>
      <c r="B261" s="1014" t="s">
        <v>881</v>
      </c>
      <c r="C261" s="1014" t="s">
        <v>1149</v>
      </c>
      <c r="D261" s="1014" t="s">
        <v>1150</v>
      </c>
      <c r="E261" s="1014" t="s">
        <v>1151</v>
      </c>
      <c r="F261" s="1015">
        <v>39805</v>
      </c>
      <c r="G261" s="1014" t="s">
        <v>285</v>
      </c>
      <c r="H261" s="1010">
        <v>4767000</v>
      </c>
      <c r="I261" s="1010">
        <v>0</v>
      </c>
      <c r="J261" s="1010">
        <v>10674333.800000001</v>
      </c>
      <c r="K261" s="1014" t="s">
        <v>1198</v>
      </c>
      <c r="L261" s="1010"/>
      <c r="M261" s="1010"/>
      <c r="N261" s="1011"/>
      <c r="O261" s="1010"/>
      <c r="P261" s="1010"/>
      <c r="Q261" s="1010"/>
      <c r="R261" s="1010"/>
      <c r="S261" s="1011"/>
    </row>
    <row r="262" spans="1:19">
      <c r="A262" s="1014" t="s">
        <v>1148</v>
      </c>
      <c r="B262" s="1014" t="s">
        <v>283</v>
      </c>
      <c r="C262" s="1014" t="s">
        <v>1149</v>
      </c>
      <c r="D262" s="1014" t="s">
        <v>1150</v>
      </c>
      <c r="E262" s="1014" t="s">
        <v>1151</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1148</v>
      </c>
      <c r="B263" s="1014" t="s">
        <v>283</v>
      </c>
      <c r="C263" s="1014" t="s">
        <v>1149</v>
      </c>
      <c r="D263" s="1014" t="s">
        <v>1150</v>
      </c>
      <c r="E263" s="1014" t="s">
        <v>1151</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1152</v>
      </c>
      <c r="B264" s="1014" t="s">
        <v>2963</v>
      </c>
      <c r="C264" s="1014" t="s">
        <v>1153</v>
      </c>
      <c r="D264" s="1014" t="s">
        <v>1154</v>
      </c>
      <c r="E264" s="1014" t="s">
        <v>23</v>
      </c>
      <c r="F264" s="1015">
        <v>39822</v>
      </c>
      <c r="G264" s="1014" t="s">
        <v>284</v>
      </c>
      <c r="H264" s="1010">
        <v>44000000</v>
      </c>
      <c r="I264" s="1010">
        <v>0</v>
      </c>
      <c r="J264" s="1010">
        <v>41984062.5</v>
      </c>
      <c r="K264" s="1014" t="s">
        <v>900</v>
      </c>
      <c r="L264" s="1010"/>
      <c r="M264" s="1010"/>
      <c r="N264" s="1011"/>
      <c r="O264" s="1010"/>
      <c r="P264" s="1010"/>
      <c r="Q264" s="1010"/>
      <c r="R264" s="1010"/>
      <c r="S264" s="1011"/>
    </row>
    <row r="265" spans="1:19">
      <c r="A265" s="1014" t="s">
        <v>1152</v>
      </c>
      <c r="B265" s="1014" t="s">
        <v>283</v>
      </c>
      <c r="C265" s="1014" t="s">
        <v>1153</v>
      </c>
      <c r="D265" s="1014" t="s">
        <v>1154</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1155</v>
      </c>
      <c r="B266" s="1014" t="s">
        <v>902</v>
      </c>
      <c r="C266" s="1014" t="s">
        <v>1156</v>
      </c>
      <c r="D266" s="1014" t="s">
        <v>1157</v>
      </c>
      <c r="E266" s="1014" t="s">
        <v>6</v>
      </c>
      <c r="F266" s="1015">
        <v>39871</v>
      </c>
      <c r="G266" s="1014" t="s">
        <v>285</v>
      </c>
      <c r="H266" s="1010">
        <v>4000000</v>
      </c>
      <c r="I266" s="1010">
        <v>0</v>
      </c>
      <c r="J266" s="1010">
        <v>4755899.67</v>
      </c>
      <c r="K266" s="1014" t="s">
        <v>1198</v>
      </c>
      <c r="L266" s="1010"/>
      <c r="M266" s="1010"/>
      <c r="N266" s="1011"/>
      <c r="O266" s="1010"/>
      <c r="P266" s="1010"/>
      <c r="Q266" s="1010"/>
      <c r="R266" s="1010"/>
      <c r="S266" s="1011"/>
    </row>
    <row r="267" spans="1:19">
      <c r="A267" s="1014" t="s">
        <v>1155</v>
      </c>
      <c r="B267" s="1014" t="s">
        <v>283</v>
      </c>
      <c r="C267" s="1014" t="s">
        <v>1156</v>
      </c>
      <c r="D267" s="1014" t="s">
        <v>1157</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1158</v>
      </c>
      <c r="B268" s="1014" t="s">
        <v>893</v>
      </c>
      <c r="C268" s="1014" t="s">
        <v>1159</v>
      </c>
      <c r="D268" s="1014" t="s">
        <v>1160</v>
      </c>
      <c r="E268" s="1014" t="s">
        <v>6</v>
      </c>
      <c r="F268" s="1015">
        <v>39836</v>
      </c>
      <c r="G268" s="1014" t="s">
        <v>285</v>
      </c>
      <c r="H268" s="1010">
        <v>3300000</v>
      </c>
      <c r="I268" s="1010">
        <v>0</v>
      </c>
      <c r="J268" s="1010">
        <v>3802219.2467</v>
      </c>
      <c r="K268" s="1014" t="s">
        <v>1198</v>
      </c>
      <c r="L268" s="1010"/>
      <c r="M268" s="1010"/>
      <c r="N268" s="1011"/>
      <c r="O268" s="1010"/>
      <c r="P268" s="1010"/>
      <c r="Q268" s="1010"/>
      <c r="R268" s="1010"/>
      <c r="S268" s="1011"/>
    </row>
    <row r="269" spans="1:19">
      <c r="A269" s="1014" t="s">
        <v>1158</v>
      </c>
      <c r="B269" s="1014" t="s">
        <v>283</v>
      </c>
      <c r="C269" s="1014" t="s">
        <v>1159</v>
      </c>
      <c r="D269" s="1014" t="s">
        <v>1160</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1161</v>
      </c>
      <c r="B270" s="1014" t="s">
        <v>926</v>
      </c>
      <c r="C270" s="1014" t="s">
        <v>1162</v>
      </c>
      <c r="D270" s="1014" t="s">
        <v>1163</v>
      </c>
      <c r="E270" s="1014" t="s">
        <v>1000</v>
      </c>
      <c r="F270" s="1015">
        <v>39836</v>
      </c>
      <c r="G270" s="1014" t="s">
        <v>285</v>
      </c>
      <c r="H270" s="1010">
        <v>1037000</v>
      </c>
      <c r="I270" s="1010">
        <v>0</v>
      </c>
      <c r="J270" s="1010">
        <v>1604019.48</v>
      </c>
      <c r="K270" s="1014" t="s">
        <v>1198</v>
      </c>
      <c r="L270" s="1010"/>
      <c r="M270" s="1010"/>
      <c r="N270" s="1011"/>
      <c r="O270" s="1010"/>
      <c r="P270" s="1010"/>
      <c r="Q270" s="1010"/>
      <c r="R270" s="1010"/>
      <c r="S270" s="1011"/>
    </row>
    <row r="271" spans="1:19">
      <c r="A271" s="1014" t="s">
        <v>1161</v>
      </c>
      <c r="B271" s="1014" t="s">
        <v>283</v>
      </c>
      <c r="C271" s="1014" t="s">
        <v>1162</v>
      </c>
      <c r="D271" s="1014" t="s">
        <v>1163</v>
      </c>
      <c r="E271" s="1014" t="s">
        <v>1000</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1164</v>
      </c>
      <c r="B272" s="1014" t="s">
        <v>2964</v>
      </c>
      <c r="C272" s="1014" t="s">
        <v>1165</v>
      </c>
      <c r="D272" s="1014" t="s">
        <v>1166</v>
      </c>
      <c r="E272" s="1014" t="s">
        <v>6</v>
      </c>
      <c r="F272" s="1015">
        <v>39836</v>
      </c>
      <c r="G272" s="1014" t="s">
        <v>285</v>
      </c>
      <c r="H272" s="1010">
        <v>4656000</v>
      </c>
      <c r="I272" s="1010">
        <v>0</v>
      </c>
      <c r="J272" s="1010">
        <v>5285163.67</v>
      </c>
      <c r="K272" s="1014" t="s">
        <v>900</v>
      </c>
      <c r="L272" s="1010"/>
      <c r="M272" s="1010"/>
      <c r="N272" s="1011"/>
      <c r="O272" s="1010"/>
      <c r="P272" s="1010"/>
      <c r="Q272" s="1010"/>
      <c r="R272" s="1010"/>
      <c r="S272" s="1011"/>
    </row>
    <row r="273" spans="1:19">
      <c r="A273" s="1014" t="s">
        <v>1164</v>
      </c>
      <c r="B273" s="1014" t="s">
        <v>283</v>
      </c>
      <c r="C273" s="1014" t="s">
        <v>1165</v>
      </c>
      <c r="D273" s="1014" t="s">
        <v>1166</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1167</v>
      </c>
      <c r="B274" s="1014" t="s">
        <v>893</v>
      </c>
      <c r="C274" s="1014" t="s">
        <v>1168</v>
      </c>
      <c r="D274" s="1014" t="s">
        <v>1169</v>
      </c>
      <c r="E274" s="1014" t="s">
        <v>969</v>
      </c>
      <c r="F274" s="1015">
        <v>39805</v>
      </c>
      <c r="G274" s="1014" t="s">
        <v>285</v>
      </c>
      <c r="H274" s="1010">
        <v>4700000</v>
      </c>
      <c r="I274" s="1010">
        <v>0</v>
      </c>
      <c r="J274" s="1010">
        <v>5452281.1900000004</v>
      </c>
      <c r="K274" s="1014" t="s">
        <v>1198</v>
      </c>
      <c r="L274" s="1010"/>
      <c r="M274" s="1010"/>
      <c r="N274" s="1011"/>
      <c r="O274" s="1010"/>
      <c r="P274" s="1010"/>
      <c r="Q274" s="1010"/>
      <c r="R274" s="1010"/>
      <c r="S274" s="1011"/>
    </row>
    <row r="275" spans="1:19">
      <c r="A275" s="1014" t="s">
        <v>1167</v>
      </c>
      <c r="B275" s="1014" t="s">
        <v>283</v>
      </c>
      <c r="C275" s="1014" t="s">
        <v>1168</v>
      </c>
      <c r="D275" s="1014" t="s">
        <v>1169</v>
      </c>
      <c r="E275" s="1014" t="s">
        <v>969</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1170</v>
      </c>
      <c r="B276" s="1014" t="s">
        <v>1171</v>
      </c>
      <c r="C276" s="1014" t="s">
        <v>1172</v>
      </c>
      <c r="D276" s="1014" t="s">
        <v>1173</v>
      </c>
      <c r="E276" s="1014" t="s">
        <v>105</v>
      </c>
      <c r="F276" s="1015">
        <v>39794</v>
      </c>
      <c r="G276" s="1014" t="s">
        <v>284</v>
      </c>
      <c r="H276" s="1010">
        <v>41279000</v>
      </c>
      <c r="I276" s="1010">
        <v>0</v>
      </c>
      <c r="J276" s="1010">
        <v>45252104.25</v>
      </c>
      <c r="K276" s="1014" t="s">
        <v>1198</v>
      </c>
      <c r="L276" s="1010"/>
      <c r="M276" s="1010"/>
      <c r="N276" s="1011"/>
      <c r="O276" s="1010"/>
      <c r="P276" s="1010"/>
      <c r="Q276" s="1010"/>
      <c r="R276" s="1010"/>
      <c r="S276" s="1011"/>
    </row>
    <row r="277" spans="1:19">
      <c r="A277" s="1014" t="s">
        <v>1170</v>
      </c>
      <c r="B277" s="1014" t="s">
        <v>283</v>
      </c>
      <c r="C277" s="1014" t="s">
        <v>1172</v>
      </c>
      <c r="D277" s="1014" t="s">
        <v>1173</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1174</v>
      </c>
      <c r="B278" s="1014" t="s">
        <v>2965</v>
      </c>
      <c r="C278" s="1014" t="s">
        <v>1175</v>
      </c>
      <c r="D278" s="1014" t="s">
        <v>1176</v>
      </c>
      <c r="E278" s="1014" t="s">
        <v>217</v>
      </c>
      <c r="F278" s="1015">
        <v>39913</v>
      </c>
      <c r="G278" s="1014" t="s">
        <v>285</v>
      </c>
      <c r="H278" s="1010">
        <v>5100000</v>
      </c>
      <c r="I278" s="1010">
        <v>0</v>
      </c>
      <c r="J278" s="1010">
        <v>2764934.4</v>
      </c>
      <c r="K278" s="1014" t="s">
        <v>900</v>
      </c>
      <c r="L278" s="1010"/>
      <c r="M278" s="1010"/>
      <c r="N278" s="1011"/>
      <c r="O278" s="1010"/>
      <c r="P278" s="1010"/>
      <c r="Q278" s="1010"/>
      <c r="R278" s="1010"/>
      <c r="S278" s="1011"/>
    </row>
    <row r="279" spans="1:19">
      <c r="A279" s="1014" t="s">
        <v>1174</v>
      </c>
      <c r="B279" s="1014" t="s">
        <v>283</v>
      </c>
      <c r="C279" s="1014" t="s">
        <v>1175</v>
      </c>
      <c r="D279" s="1014" t="s">
        <v>1176</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1177</v>
      </c>
      <c r="B280" s="1014" t="s">
        <v>858</v>
      </c>
      <c r="C280" s="1014" t="s">
        <v>1178</v>
      </c>
      <c r="D280" s="1014" t="s">
        <v>1179</v>
      </c>
      <c r="E280" s="1014" t="s">
        <v>246</v>
      </c>
      <c r="F280" s="1015">
        <v>39766</v>
      </c>
      <c r="G280" s="1014" t="s">
        <v>284</v>
      </c>
      <c r="H280" s="1010">
        <v>3555199000</v>
      </c>
      <c r="I280" s="1010">
        <v>0</v>
      </c>
      <c r="J280" s="1010">
        <v>3806873702.1300001</v>
      </c>
      <c r="K280" s="1014" t="s">
        <v>1198</v>
      </c>
      <c r="L280" s="1010"/>
      <c r="M280" s="1010"/>
      <c r="N280" s="1011"/>
      <c r="O280" s="1010"/>
      <c r="P280" s="1010"/>
      <c r="Q280" s="1010"/>
      <c r="R280" s="1010"/>
      <c r="S280" s="1011"/>
    </row>
    <row r="281" spans="1:19">
      <c r="A281" s="1014" t="s">
        <v>1177</v>
      </c>
      <c r="B281" s="1014" t="s">
        <v>283</v>
      </c>
      <c r="C281" s="1014" t="s">
        <v>1178</v>
      </c>
      <c r="D281" s="1014" t="s">
        <v>1179</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1177</v>
      </c>
      <c r="B282" s="1014" t="s">
        <v>283</v>
      </c>
      <c r="C282" s="1014" t="s">
        <v>1178</v>
      </c>
      <c r="D282" s="1014" t="s">
        <v>1179</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1180</v>
      </c>
      <c r="B283" s="1014" t="s">
        <v>907</v>
      </c>
      <c r="C283" s="1014" t="s">
        <v>1181</v>
      </c>
      <c r="D283" s="1014" t="s">
        <v>1182</v>
      </c>
      <c r="E283" s="1014" t="s">
        <v>1183</v>
      </c>
      <c r="F283" s="1015">
        <v>39805</v>
      </c>
      <c r="G283" s="1014" t="s">
        <v>285</v>
      </c>
      <c r="H283" s="1010">
        <v>4000000</v>
      </c>
      <c r="I283" s="1010">
        <v>0</v>
      </c>
      <c r="J283" s="1010">
        <v>4742850.8899999997</v>
      </c>
      <c r="K283" s="1014" t="s">
        <v>900</v>
      </c>
      <c r="L283" s="1010"/>
      <c r="M283" s="1010"/>
      <c r="N283" s="1011"/>
      <c r="O283" s="1010"/>
      <c r="P283" s="1010"/>
      <c r="Q283" s="1010"/>
      <c r="R283" s="1010"/>
      <c r="S283" s="1011"/>
    </row>
    <row r="284" spans="1:19">
      <c r="A284" s="1014" t="s">
        <v>1180</v>
      </c>
      <c r="B284" s="1014" t="s">
        <v>283</v>
      </c>
      <c r="C284" s="1014" t="s">
        <v>1181</v>
      </c>
      <c r="D284" s="1014" t="s">
        <v>1182</v>
      </c>
      <c r="E284" s="1014" t="s">
        <v>1183</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1180</v>
      </c>
      <c r="B285" s="1014" t="s">
        <v>283</v>
      </c>
      <c r="C285" s="1014" t="s">
        <v>1181</v>
      </c>
      <c r="D285" s="1014" t="s">
        <v>1182</v>
      </c>
      <c r="E285" s="1014" t="s">
        <v>1183</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1180</v>
      </c>
      <c r="B286" s="1014" t="s">
        <v>283</v>
      </c>
      <c r="C286" s="1014" t="s">
        <v>1181</v>
      </c>
      <c r="D286" s="1014" t="s">
        <v>1182</v>
      </c>
      <c r="E286" s="1014" t="s">
        <v>1183</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1184</v>
      </c>
      <c r="B287" s="1014" t="s">
        <v>1185</v>
      </c>
      <c r="C287" s="1014" t="s">
        <v>1186</v>
      </c>
      <c r="D287" s="1014" t="s">
        <v>1187</v>
      </c>
      <c r="E287" s="1014" t="s">
        <v>1000</v>
      </c>
      <c r="F287" s="1015">
        <v>40109</v>
      </c>
      <c r="G287" s="1014" t="s">
        <v>924</v>
      </c>
      <c r="H287" s="1010">
        <v>6251000</v>
      </c>
      <c r="I287" s="1010">
        <v>0</v>
      </c>
      <c r="J287" s="1010">
        <v>7547479.5599999996</v>
      </c>
      <c r="K287" s="1014" t="s">
        <v>1198</v>
      </c>
      <c r="L287" s="1010"/>
      <c r="M287" s="1010"/>
      <c r="N287" s="1011"/>
      <c r="O287" s="1010"/>
      <c r="P287" s="1010"/>
      <c r="Q287" s="1010"/>
      <c r="R287" s="1010"/>
      <c r="S287" s="1011"/>
    </row>
    <row r="288" spans="1:19">
      <c r="A288" s="1014" t="s">
        <v>1184</v>
      </c>
      <c r="B288" s="1014" t="s">
        <v>283</v>
      </c>
      <c r="C288" s="1014" t="s">
        <v>1186</v>
      </c>
      <c r="D288" s="1014" t="s">
        <v>1187</v>
      </c>
      <c r="E288" s="1014" t="s">
        <v>1000</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1188</v>
      </c>
      <c r="B289" s="1014"/>
      <c r="C289" s="1014" t="s">
        <v>1189</v>
      </c>
      <c r="D289" s="1014" t="s">
        <v>1190</v>
      </c>
      <c r="E289" s="1014" t="s">
        <v>105</v>
      </c>
      <c r="F289" s="1015">
        <v>39822</v>
      </c>
      <c r="G289" s="1014" t="s">
        <v>284</v>
      </c>
      <c r="H289" s="1010">
        <v>16000000</v>
      </c>
      <c r="I289" s="1010">
        <v>0</v>
      </c>
      <c r="J289" s="1010">
        <v>19941788.940000001</v>
      </c>
      <c r="K289" s="1014" t="s">
        <v>900</v>
      </c>
      <c r="L289" s="1010"/>
      <c r="M289" s="1010"/>
      <c r="N289" s="1011"/>
      <c r="O289" s="1010"/>
      <c r="P289" s="1010"/>
      <c r="Q289" s="1010"/>
      <c r="R289" s="1010"/>
      <c r="S289" s="1011"/>
    </row>
    <row r="290" spans="1:19">
      <c r="A290" s="1014" t="s">
        <v>1188</v>
      </c>
      <c r="B290" s="1014" t="s">
        <v>283</v>
      </c>
      <c r="C290" s="1014" t="s">
        <v>1189</v>
      </c>
      <c r="D290" s="1014" t="s">
        <v>1190</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1188</v>
      </c>
      <c r="B291" s="1014" t="s">
        <v>283</v>
      </c>
      <c r="C291" s="1014" t="s">
        <v>1189</v>
      </c>
      <c r="D291" s="1014" t="s">
        <v>1190</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1188</v>
      </c>
      <c r="B292" s="1014" t="s">
        <v>283</v>
      </c>
      <c r="C292" s="1014" t="s">
        <v>1189</v>
      </c>
      <c r="D292" s="1014" t="s">
        <v>1190</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1188</v>
      </c>
      <c r="B293" s="1014" t="s">
        <v>283</v>
      </c>
      <c r="C293" s="1014" t="s">
        <v>1189</v>
      </c>
      <c r="D293" s="1014" t="s">
        <v>1190</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1191</v>
      </c>
      <c r="B294" s="1014"/>
      <c r="C294" s="1014" t="s">
        <v>1192</v>
      </c>
      <c r="D294" s="1014" t="s">
        <v>1193</v>
      </c>
      <c r="E294" s="1014" t="s">
        <v>105</v>
      </c>
      <c r="F294" s="1015">
        <v>39850</v>
      </c>
      <c r="G294" s="1014" t="s">
        <v>284</v>
      </c>
      <c r="H294" s="1010">
        <v>4000000</v>
      </c>
      <c r="I294" s="1010">
        <v>0</v>
      </c>
      <c r="J294" s="1010">
        <v>3994452</v>
      </c>
      <c r="K294" s="1014" t="s">
        <v>900</v>
      </c>
      <c r="L294" s="1010"/>
      <c r="M294" s="1010"/>
      <c r="N294" s="1011"/>
      <c r="O294" s="1010"/>
      <c r="P294" s="1010"/>
      <c r="Q294" s="1010"/>
      <c r="R294" s="1010"/>
      <c r="S294" s="1011"/>
    </row>
    <row r="295" spans="1:19">
      <c r="A295" s="1014" t="s">
        <v>1191</v>
      </c>
      <c r="B295" s="1014" t="s">
        <v>283</v>
      </c>
      <c r="C295" s="1014" t="s">
        <v>1192</v>
      </c>
      <c r="D295" s="1014" t="s">
        <v>1193</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1191</v>
      </c>
      <c r="B296" s="1014" t="s">
        <v>283</v>
      </c>
      <c r="C296" s="1014" t="s">
        <v>1192</v>
      </c>
      <c r="D296" s="1014" t="s">
        <v>1193</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1191</v>
      </c>
      <c r="B297" s="1014" t="s">
        <v>283</v>
      </c>
      <c r="C297" s="1014" t="s">
        <v>1192</v>
      </c>
      <c r="D297" s="1014" t="s">
        <v>1193</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1191</v>
      </c>
      <c r="B298" s="1014" t="s">
        <v>283</v>
      </c>
      <c r="C298" s="1014" t="s">
        <v>1192</v>
      </c>
      <c r="D298" s="1014" t="s">
        <v>1193</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1194</v>
      </c>
      <c r="B299" s="1014" t="s">
        <v>858</v>
      </c>
      <c r="C299" s="1014" t="s">
        <v>1195</v>
      </c>
      <c r="D299" s="1014" t="s">
        <v>1064</v>
      </c>
      <c r="E299" s="1014" t="s">
        <v>969</v>
      </c>
      <c r="F299" s="1015">
        <v>39857</v>
      </c>
      <c r="G299" s="1014" t="s">
        <v>284</v>
      </c>
      <c r="H299" s="1010">
        <v>9201000</v>
      </c>
      <c r="I299" s="1010">
        <v>0</v>
      </c>
      <c r="J299" s="1010">
        <v>11388958.51</v>
      </c>
      <c r="K299" s="1014" t="s">
        <v>1198</v>
      </c>
      <c r="L299" s="1010"/>
      <c r="M299" s="1010"/>
      <c r="N299" s="1011"/>
      <c r="O299" s="1010"/>
      <c r="P299" s="1010"/>
      <c r="Q299" s="1010"/>
      <c r="R299" s="1010"/>
      <c r="S299" s="1011"/>
    </row>
    <row r="300" spans="1:19">
      <c r="A300" s="1014" t="s">
        <v>1194</v>
      </c>
      <c r="B300" s="1014" t="s">
        <v>283</v>
      </c>
      <c r="C300" s="1014" t="s">
        <v>1195</v>
      </c>
      <c r="D300" s="1014" t="s">
        <v>1064</v>
      </c>
      <c r="E300" s="1014" t="s">
        <v>969</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1196</v>
      </c>
      <c r="C301" s="1014" t="s">
        <v>1197</v>
      </c>
      <c r="D301" s="1014" t="s">
        <v>286</v>
      </c>
      <c r="E301" s="1014" t="s">
        <v>56</v>
      </c>
      <c r="F301" s="1015">
        <v>39829</v>
      </c>
      <c r="G301" s="1014" t="s">
        <v>7</v>
      </c>
      <c r="H301" s="1010">
        <v>18980000</v>
      </c>
      <c r="I301" s="1010">
        <v>0</v>
      </c>
      <c r="J301" s="1010">
        <v>20511580.550000001</v>
      </c>
      <c r="K301" s="1014" t="s">
        <v>1198</v>
      </c>
      <c r="L301" s="1010"/>
      <c r="M301" s="1010"/>
      <c r="N301" s="1011"/>
      <c r="O301" s="1010"/>
      <c r="P301" s="1010"/>
      <c r="Q301" s="1010"/>
      <c r="R301" s="1010"/>
      <c r="S301" s="1011"/>
    </row>
    <row r="302" spans="1:19">
      <c r="A302" s="1014" t="s">
        <v>27</v>
      </c>
      <c r="B302" s="1014" t="s">
        <v>283</v>
      </c>
      <c r="C302" s="1014" t="s">
        <v>1197</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1199</v>
      </c>
      <c r="B303" s="1014"/>
      <c r="C303" s="1014" t="s">
        <v>1200</v>
      </c>
      <c r="D303" s="1014" t="s">
        <v>1201</v>
      </c>
      <c r="E303" s="1014" t="s">
        <v>188</v>
      </c>
      <c r="F303" s="1015">
        <v>39773</v>
      </c>
      <c r="G303" s="1014" t="s">
        <v>284</v>
      </c>
      <c r="H303" s="1010">
        <v>38970000</v>
      </c>
      <c r="I303" s="1010">
        <v>0</v>
      </c>
      <c r="J303" s="1010">
        <v>17678900</v>
      </c>
      <c r="K303" s="1014" t="s">
        <v>900</v>
      </c>
      <c r="L303" s="1010"/>
      <c r="M303" s="1010"/>
      <c r="N303" s="1011"/>
      <c r="O303" s="1010"/>
      <c r="P303" s="1010"/>
      <c r="Q303" s="1010"/>
      <c r="R303" s="1010"/>
      <c r="S303" s="1011"/>
    </row>
    <row r="304" spans="1:19">
      <c r="A304" s="1014" t="s">
        <v>1199</v>
      </c>
      <c r="B304" s="1014" t="s">
        <v>283</v>
      </c>
      <c r="C304" s="1014" t="s">
        <v>1200</v>
      </c>
      <c r="D304" s="1014" t="s">
        <v>1201</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1202</v>
      </c>
      <c r="B305" s="1014" t="s">
        <v>858</v>
      </c>
      <c r="C305" s="1014" t="s">
        <v>1203</v>
      </c>
      <c r="D305" s="1014" t="s">
        <v>883</v>
      </c>
      <c r="E305" s="1014" t="s">
        <v>6</v>
      </c>
      <c r="F305" s="1015">
        <v>39787</v>
      </c>
      <c r="G305" s="1014" t="s">
        <v>284</v>
      </c>
      <c r="H305" s="1010">
        <v>258000000</v>
      </c>
      <c r="I305" s="1010">
        <v>0</v>
      </c>
      <c r="J305" s="1010">
        <v>329874444.95999998</v>
      </c>
      <c r="K305" s="1014" t="s">
        <v>1198</v>
      </c>
      <c r="L305" s="1010"/>
      <c r="M305" s="1010"/>
      <c r="N305" s="1011"/>
      <c r="O305" s="1010"/>
      <c r="P305" s="1010"/>
      <c r="Q305" s="1010"/>
      <c r="R305" s="1010"/>
      <c r="S305" s="1011"/>
    </row>
    <row r="306" spans="1:19">
      <c r="A306" s="1014" t="s">
        <v>1202</v>
      </c>
      <c r="B306" s="1014" t="s">
        <v>283</v>
      </c>
      <c r="C306" s="1014" t="s">
        <v>1203</v>
      </c>
      <c r="D306" s="1014" t="s">
        <v>883</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1202</v>
      </c>
      <c r="B307" s="1014" t="s">
        <v>283</v>
      </c>
      <c r="C307" s="1014" t="s">
        <v>1203</v>
      </c>
      <c r="D307" s="1014" t="s">
        <v>883</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1202</v>
      </c>
      <c r="B308" s="1014" t="s">
        <v>283</v>
      </c>
      <c r="C308" s="1014" t="s">
        <v>1203</v>
      </c>
      <c r="D308" s="1014" t="s">
        <v>883</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1204</v>
      </c>
      <c r="B309" s="1014" t="s">
        <v>881</v>
      </c>
      <c r="C309" s="1014" t="s">
        <v>1205</v>
      </c>
      <c r="D309" s="1014" t="s">
        <v>1206</v>
      </c>
      <c r="E309" s="1014" t="s">
        <v>56</v>
      </c>
      <c r="F309" s="1015">
        <v>39871</v>
      </c>
      <c r="G309" s="1014" t="s">
        <v>285</v>
      </c>
      <c r="H309" s="1010">
        <v>3000000</v>
      </c>
      <c r="I309" s="1010">
        <v>0</v>
      </c>
      <c r="J309" s="1010">
        <v>7448071.4699999997</v>
      </c>
      <c r="K309" s="1014" t="s">
        <v>1198</v>
      </c>
      <c r="L309" s="1010"/>
      <c r="M309" s="1010"/>
      <c r="N309" s="1011"/>
      <c r="O309" s="1010"/>
      <c r="P309" s="1010"/>
      <c r="Q309" s="1010"/>
      <c r="R309" s="1010"/>
      <c r="S309" s="1011"/>
    </row>
    <row r="310" spans="1:19">
      <c r="A310" s="1014" t="s">
        <v>1204</v>
      </c>
      <c r="B310" s="1014" t="s">
        <v>283</v>
      </c>
      <c r="C310" s="1014" t="s">
        <v>1205</v>
      </c>
      <c r="D310" s="1014" t="s">
        <v>1206</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1204</v>
      </c>
      <c r="B311" s="1014" t="s">
        <v>283</v>
      </c>
      <c r="C311" s="1014" t="s">
        <v>1205</v>
      </c>
      <c r="D311" s="1014" t="s">
        <v>1206</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1207</v>
      </c>
      <c r="B312" s="1014" t="s">
        <v>1208</v>
      </c>
      <c r="C312" s="1014" t="s">
        <v>1209</v>
      </c>
      <c r="D312" s="1014" t="s">
        <v>1210</v>
      </c>
      <c r="E312" s="1014" t="s">
        <v>89</v>
      </c>
      <c r="F312" s="1015">
        <v>39962</v>
      </c>
      <c r="G312" s="1014" t="s">
        <v>285</v>
      </c>
      <c r="H312" s="1010">
        <v>4114000</v>
      </c>
      <c r="I312" s="1010">
        <v>0</v>
      </c>
      <c r="J312" s="1010">
        <v>271579.53000000003</v>
      </c>
      <c r="K312" s="1014" t="s">
        <v>1101</v>
      </c>
      <c r="L312" s="1010"/>
      <c r="M312" s="1010"/>
      <c r="N312" s="1011"/>
      <c r="O312" s="1010"/>
      <c r="P312" s="1010"/>
      <c r="Q312" s="1010"/>
      <c r="R312" s="1010"/>
      <c r="S312" s="1011"/>
    </row>
    <row r="313" spans="1:19">
      <c r="A313" s="1014" t="s">
        <v>1207</v>
      </c>
      <c r="B313" s="1014" t="s">
        <v>283</v>
      </c>
      <c r="C313" s="1014" t="s">
        <v>1209</v>
      </c>
      <c r="D313" s="1014" t="s">
        <v>1210</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1211</v>
      </c>
      <c r="B314" s="1014" t="s">
        <v>1212</v>
      </c>
      <c r="C314" s="1014" t="s">
        <v>1213</v>
      </c>
      <c r="D314" s="1014" t="s">
        <v>1214</v>
      </c>
      <c r="E314" s="1014" t="s">
        <v>19</v>
      </c>
      <c r="F314" s="1015">
        <v>39864</v>
      </c>
      <c r="G314" s="1014" t="s">
        <v>285</v>
      </c>
      <c r="H314" s="1010">
        <v>2644000</v>
      </c>
      <c r="I314" s="1010">
        <v>0</v>
      </c>
      <c r="J314" s="1010">
        <v>4982141.8600000003</v>
      </c>
      <c r="K314" s="1014" t="s">
        <v>900</v>
      </c>
      <c r="L314" s="1010"/>
      <c r="M314" s="1010"/>
      <c r="N314" s="1011"/>
      <c r="O314" s="1010"/>
      <c r="P314" s="1010"/>
      <c r="Q314" s="1010"/>
      <c r="R314" s="1010"/>
      <c r="S314" s="1011"/>
    </row>
    <row r="315" spans="1:19">
      <c r="A315" s="1014" t="s">
        <v>1211</v>
      </c>
      <c r="B315" s="1014" t="s">
        <v>283</v>
      </c>
      <c r="C315" s="1014" t="s">
        <v>1213</v>
      </c>
      <c r="D315" s="1014" t="s">
        <v>1214</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1211</v>
      </c>
      <c r="B316" s="1014" t="s">
        <v>283</v>
      </c>
      <c r="C316" s="1014" t="s">
        <v>1213</v>
      </c>
      <c r="D316" s="1014" t="s">
        <v>1214</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1211</v>
      </c>
      <c r="B317" s="1014" t="s">
        <v>283</v>
      </c>
      <c r="C317" s="1014" t="s">
        <v>1213</v>
      </c>
      <c r="D317" s="1014" t="s">
        <v>1214</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1211</v>
      </c>
      <c r="B318" s="1014" t="s">
        <v>283</v>
      </c>
      <c r="C318" s="1014" t="s">
        <v>1213</v>
      </c>
      <c r="D318" s="1014" t="s">
        <v>1214</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1211</v>
      </c>
      <c r="B319" s="1014" t="s">
        <v>283</v>
      </c>
      <c r="C319" s="1014" t="s">
        <v>1213</v>
      </c>
      <c r="D319" s="1014" t="s">
        <v>1214</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1215</v>
      </c>
      <c r="B320" s="1014" t="s">
        <v>907</v>
      </c>
      <c r="C320" s="1014" t="s">
        <v>1216</v>
      </c>
      <c r="D320" s="1014" t="s">
        <v>1217</v>
      </c>
      <c r="E320" s="1014" t="s">
        <v>15</v>
      </c>
      <c r="F320" s="1015">
        <v>39899</v>
      </c>
      <c r="G320" s="1014" t="s">
        <v>285</v>
      </c>
      <c r="H320" s="1010">
        <v>24300000</v>
      </c>
      <c r="I320" s="1010">
        <v>0</v>
      </c>
      <c r="J320" s="1010">
        <v>27432357.949999999</v>
      </c>
      <c r="K320" s="1014" t="s">
        <v>900</v>
      </c>
      <c r="L320" s="1010"/>
      <c r="M320" s="1010"/>
      <c r="N320" s="1011"/>
      <c r="O320" s="1010"/>
      <c r="P320" s="1010"/>
      <c r="Q320" s="1010"/>
      <c r="R320" s="1010"/>
      <c r="S320" s="1011"/>
    </row>
    <row r="321" spans="1:19">
      <c r="A321" s="1014" t="s">
        <v>1215</v>
      </c>
      <c r="B321" s="1014" t="s">
        <v>283</v>
      </c>
      <c r="C321" s="1014" t="s">
        <v>1216</v>
      </c>
      <c r="D321" s="1014" t="s">
        <v>1217</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1215</v>
      </c>
      <c r="B322" s="1014" t="s">
        <v>283</v>
      </c>
      <c r="C322" s="1014" t="s">
        <v>1216</v>
      </c>
      <c r="D322" s="1014" t="s">
        <v>1217</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1215</v>
      </c>
      <c r="B323" s="1014" t="s">
        <v>283</v>
      </c>
      <c r="C323" s="1014" t="s">
        <v>1216</v>
      </c>
      <c r="D323" s="1014" t="s">
        <v>1217</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1215</v>
      </c>
      <c r="B324" s="1014" t="s">
        <v>283</v>
      </c>
      <c r="C324" s="1014" t="s">
        <v>1216</v>
      </c>
      <c r="D324" s="1014" t="s">
        <v>1217</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1218</v>
      </c>
      <c r="B325" s="1014" t="s">
        <v>3062</v>
      </c>
      <c r="C325" s="1014" t="s">
        <v>1219</v>
      </c>
      <c r="D325" s="1014" t="s">
        <v>1220</v>
      </c>
      <c r="E325" s="1014" t="s">
        <v>969</v>
      </c>
      <c r="F325" s="1015">
        <v>39805</v>
      </c>
      <c r="G325" s="1014" t="s">
        <v>284</v>
      </c>
      <c r="H325" s="1010">
        <v>11560000</v>
      </c>
      <c r="I325" s="1010">
        <v>0</v>
      </c>
      <c r="J325" s="1010">
        <v>1396988.89</v>
      </c>
      <c r="K325" s="1014" t="s">
        <v>2932</v>
      </c>
      <c r="L325" s="1010"/>
      <c r="M325" s="1010"/>
      <c r="N325" s="1011"/>
      <c r="O325" s="1010"/>
      <c r="P325" s="1010"/>
      <c r="Q325" s="1010"/>
      <c r="R325" s="1010"/>
      <c r="S325" s="1011"/>
    </row>
    <row r="326" spans="1:19">
      <c r="A326" s="1014" t="s">
        <v>1218</v>
      </c>
      <c r="B326" s="1014" t="s">
        <v>283</v>
      </c>
      <c r="C326" s="1014" t="s">
        <v>1219</v>
      </c>
      <c r="D326" s="1014" t="s">
        <v>1220</v>
      </c>
      <c r="E326" s="1014" t="s">
        <v>969</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1218</v>
      </c>
      <c r="B327" s="1014" t="s">
        <v>283</v>
      </c>
      <c r="C327" s="1014" t="s">
        <v>1219</v>
      </c>
      <c r="D327" s="1014" t="s">
        <v>1220</v>
      </c>
      <c r="E327" s="1014" t="s">
        <v>969</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1221</v>
      </c>
      <c r="B328" s="1014" t="s">
        <v>926</v>
      </c>
      <c r="C328" s="1014" t="s">
        <v>1222</v>
      </c>
      <c r="D328" s="1014" t="s">
        <v>1223</v>
      </c>
      <c r="E328" s="1014" t="s">
        <v>60</v>
      </c>
      <c r="F328" s="1015">
        <v>39850</v>
      </c>
      <c r="G328" s="1014" t="s">
        <v>285</v>
      </c>
      <c r="H328" s="1010">
        <v>3564000</v>
      </c>
      <c r="I328" s="1010">
        <v>0</v>
      </c>
      <c r="J328" s="1010">
        <v>4672098.5</v>
      </c>
      <c r="K328" s="1014" t="s">
        <v>1198</v>
      </c>
      <c r="L328" s="1010"/>
      <c r="M328" s="1010"/>
      <c r="N328" s="1011"/>
      <c r="O328" s="1010"/>
      <c r="P328" s="1010"/>
      <c r="Q328" s="1010"/>
      <c r="R328" s="1010"/>
      <c r="S328" s="1011"/>
    </row>
    <row r="329" spans="1:19">
      <c r="A329" s="1014" t="s">
        <v>1221</v>
      </c>
      <c r="B329" s="1014" t="s">
        <v>283</v>
      </c>
      <c r="C329" s="1014" t="s">
        <v>1222</v>
      </c>
      <c r="D329" s="1014" t="s">
        <v>1223</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1224</v>
      </c>
      <c r="B330" s="1014" t="s">
        <v>1015</v>
      </c>
      <c r="C330" s="1014" t="s">
        <v>1225</v>
      </c>
      <c r="D330" s="1014" t="s">
        <v>1226</v>
      </c>
      <c r="E330" s="1014" t="s">
        <v>83</v>
      </c>
      <c r="F330" s="1015">
        <v>39822</v>
      </c>
      <c r="G330" s="1014" t="s">
        <v>284</v>
      </c>
      <c r="H330" s="1010">
        <v>10000000</v>
      </c>
      <c r="I330" s="1010">
        <v>0</v>
      </c>
      <c r="J330" s="1010">
        <v>11586666.67</v>
      </c>
      <c r="K330" s="1014" t="s">
        <v>1198</v>
      </c>
      <c r="L330" s="1010"/>
      <c r="M330" s="1010"/>
      <c r="N330" s="1011"/>
      <c r="O330" s="1010"/>
      <c r="P330" s="1010"/>
      <c r="Q330" s="1010"/>
      <c r="R330" s="1010"/>
      <c r="S330" s="1011"/>
    </row>
    <row r="331" spans="1:19">
      <c r="A331" s="1014" t="s">
        <v>1224</v>
      </c>
      <c r="B331" s="1014" t="s">
        <v>283</v>
      </c>
      <c r="C331" s="1014" t="s">
        <v>1225</v>
      </c>
      <c r="D331" s="1014" t="s">
        <v>1226</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1224</v>
      </c>
      <c r="B332" s="1014" t="s">
        <v>283</v>
      </c>
      <c r="C332" s="1014" t="s">
        <v>1225</v>
      </c>
      <c r="D332" s="1014" t="s">
        <v>1226</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1227</v>
      </c>
      <c r="B333" s="1014" t="s">
        <v>1228</v>
      </c>
      <c r="C333" s="1014" t="s">
        <v>1229</v>
      </c>
      <c r="D333" s="1014" t="s">
        <v>883</v>
      </c>
      <c r="E333" s="1014" t="s">
        <v>6</v>
      </c>
      <c r="F333" s="1015">
        <v>39794</v>
      </c>
      <c r="G333" s="1014" t="s">
        <v>284</v>
      </c>
      <c r="H333" s="1010">
        <v>55000000</v>
      </c>
      <c r="I333" s="1010">
        <v>0</v>
      </c>
      <c r="J333" s="1010">
        <v>65855083.329999998</v>
      </c>
      <c r="K333" s="1014" t="s">
        <v>1198</v>
      </c>
      <c r="L333" s="1010"/>
      <c r="M333" s="1010"/>
      <c r="N333" s="1011"/>
      <c r="O333" s="1010"/>
      <c r="P333" s="1010"/>
      <c r="Q333" s="1010"/>
      <c r="R333" s="1010"/>
      <c r="S333" s="1011"/>
    </row>
    <row r="334" spans="1:19">
      <c r="A334" s="1014" t="s">
        <v>1227</v>
      </c>
      <c r="B334" s="1014" t="s">
        <v>283</v>
      </c>
      <c r="C334" s="1014" t="s">
        <v>1229</v>
      </c>
      <c r="D334" s="1014" t="s">
        <v>883</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1227</v>
      </c>
      <c r="B335" s="1014" t="s">
        <v>283</v>
      </c>
      <c r="C335" s="1014" t="s">
        <v>1229</v>
      </c>
      <c r="D335" s="1014" t="s">
        <v>883</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1230</v>
      </c>
      <c r="B336" s="1014" t="s">
        <v>907</v>
      </c>
      <c r="C336" s="1014" t="s">
        <v>1231</v>
      </c>
      <c r="D336" s="1014" t="s">
        <v>1232</v>
      </c>
      <c r="E336" s="1014" t="s">
        <v>1233</v>
      </c>
      <c r="F336" s="1015">
        <v>39934</v>
      </c>
      <c r="G336" s="1014" t="s">
        <v>285</v>
      </c>
      <c r="H336" s="1010">
        <v>2250000</v>
      </c>
      <c r="I336" s="1010">
        <v>0</v>
      </c>
      <c r="J336" s="1010">
        <v>2344662.4300000002</v>
      </c>
      <c r="K336" s="1014" t="s">
        <v>900</v>
      </c>
      <c r="L336" s="1010"/>
      <c r="M336" s="1010"/>
      <c r="N336" s="1011"/>
      <c r="O336" s="1010"/>
      <c r="P336" s="1010"/>
      <c r="Q336" s="1010"/>
      <c r="R336" s="1010"/>
      <c r="S336" s="1011"/>
    </row>
    <row r="337" spans="1:19">
      <c r="A337" s="1014" t="s">
        <v>1230</v>
      </c>
      <c r="B337" s="1014" t="s">
        <v>283</v>
      </c>
      <c r="C337" s="1014" t="s">
        <v>1231</v>
      </c>
      <c r="D337" s="1014" t="s">
        <v>1232</v>
      </c>
      <c r="E337" s="1014" t="s">
        <v>1233</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1230</v>
      </c>
      <c r="B338" s="1014" t="s">
        <v>283</v>
      </c>
      <c r="C338" s="1014" t="s">
        <v>1231</v>
      </c>
      <c r="D338" s="1014" t="s">
        <v>1232</v>
      </c>
      <c r="E338" s="1014" t="s">
        <v>1233</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1230</v>
      </c>
      <c r="B339" s="1014" t="s">
        <v>283</v>
      </c>
      <c r="C339" s="1014" t="s">
        <v>1231</v>
      </c>
      <c r="D339" s="1014" t="s">
        <v>1232</v>
      </c>
      <c r="E339" s="1014" t="s">
        <v>1233</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1230</v>
      </c>
      <c r="B340" s="1014" t="s">
        <v>283</v>
      </c>
      <c r="C340" s="1014" t="s">
        <v>1231</v>
      </c>
      <c r="D340" s="1014" t="s">
        <v>1232</v>
      </c>
      <c r="E340" s="1014" t="s">
        <v>1233</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1234</v>
      </c>
      <c r="B341" s="1014" t="s">
        <v>1051</v>
      </c>
      <c r="C341" s="1014" t="s">
        <v>1235</v>
      </c>
      <c r="D341" s="1014" t="s">
        <v>1236</v>
      </c>
      <c r="E341" s="1014" t="s">
        <v>896</v>
      </c>
      <c r="F341" s="1015">
        <v>39773</v>
      </c>
      <c r="G341" s="1014" t="s">
        <v>284</v>
      </c>
      <c r="H341" s="1010">
        <v>27875000</v>
      </c>
      <c r="I341" s="1010">
        <v>0</v>
      </c>
      <c r="J341" s="1010">
        <v>29283302.579999998</v>
      </c>
      <c r="K341" s="1014" t="s">
        <v>1198</v>
      </c>
      <c r="L341" s="1010"/>
      <c r="M341" s="1010"/>
      <c r="N341" s="1011"/>
      <c r="O341" s="1010"/>
      <c r="P341" s="1010"/>
      <c r="Q341" s="1010"/>
      <c r="R341" s="1010"/>
      <c r="S341" s="1011"/>
    </row>
    <row r="342" spans="1:19">
      <c r="A342" s="1014" t="s">
        <v>1234</v>
      </c>
      <c r="B342" s="1014" t="s">
        <v>283</v>
      </c>
      <c r="C342" s="1014" t="s">
        <v>1235</v>
      </c>
      <c r="D342" s="1014" t="s">
        <v>1236</v>
      </c>
      <c r="E342" s="1014" t="s">
        <v>896</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1234</v>
      </c>
      <c r="B343" s="1014" t="s">
        <v>283</v>
      </c>
      <c r="C343" s="1014" t="s">
        <v>1235</v>
      </c>
      <c r="D343" s="1014" t="s">
        <v>1236</v>
      </c>
      <c r="E343" s="1014" t="s">
        <v>896</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1237</v>
      </c>
      <c r="B344" s="1014" t="s">
        <v>893</v>
      </c>
      <c r="C344" s="1014" t="s">
        <v>1238</v>
      </c>
      <c r="D344" s="1014" t="s">
        <v>1239</v>
      </c>
      <c r="E344" s="1014" t="s">
        <v>1240</v>
      </c>
      <c r="F344" s="1015">
        <v>39829</v>
      </c>
      <c r="G344" s="1014" t="s">
        <v>285</v>
      </c>
      <c r="H344" s="1010">
        <v>15000000</v>
      </c>
      <c r="I344" s="1010">
        <v>0</v>
      </c>
      <c r="J344" s="1010">
        <v>15922937.5</v>
      </c>
      <c r="K344" s="1014" t="s">
        <v>1198</v>
      </c>
      <c r="L344" s="1010"/>
      <c r="M344" s="1010"/>
      <c r="N344" s="1011"/>
      <c r="O344" s="1010"/>
      <c r="P344" s="1010"/>
      <c r="Q344" s="1010"/>
      <c r="R344" s="1010"/>
      <c r="S344" s="1011"/>
    </row>
    <row r="345" spans="1:19">
      <c r="A345" s="1014" t="s">
        <v>1237</v>
      </c>
      <c r="B345" s="1014" t="s">
        <v>283</v>
      </c>
      <c r="C345" s="1014" t="s">
        <v>1238</v>
      </c>
      <c r="D345" s="1014" t="s">
        <v>1239</v>
      </c>
      <c r="E345" s="1014" t="s">
        <v>1240</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1237</v>
      </c>
      <c r="B346" s="1014" t="s">
        <v>283</v>
      </c>
      <c r="C346" s="1014" t="s">
        <v>1238</v>
      </c>
      <c r="D346" s="1014" t="s">
        <v>1239</v>
      </c>
      <c r="E346" s="1014" t="s">
        <v>1240</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1241</v>
      </c>
      <c r="B347" s="1014" t="s">
        <v>955</v>
      </c>
      <c r="C347" s="1014" t="s">
        <v>1242</v>
      </c>
      <c r="D347" s="1014" t="s">
        <v>1243</v>
      </c>
      <c r="E347" s="1014" t="s">
        <v>1074</v>
      </c>
      <c r="F347" s="1015">
        <v>39787</v>
      </c>
      <c r="G347" s="1014" t="s">
        <v>284</v>
      </c>
      <c r="H347" s="1010">
        <v>10000000</v>
      </c>
      <c r="I347" s="1010">
        <v>0</v>
      </c>
      <c r="J347" s="1010">
        <v>13886111.109999999</v>
      </c>
      <c r="K347" s="1014" t="s">
        <v>1198</v>
      </c>
      <c r="L347" s="1010"/>
      <c r="M347" s="1010"/>
      <c r="N347" s="1011"/>
      <c r="O347" s="1010"/>
      <c r="P347" s="1010"/>
      <c r="Q347" s="1010"/>
      <c r="R347" s="1010"/>
      <c r="S347" s="1011"/>
    </row>
    <row r="348" spans="1:19">
      <c r="A348" s="1014" t="s">
        <v>1241</v>
      </c>
      <c r="B348" s="1014" t="s">
        <v>283</v>
      </c>
      <c r="C348" s="1014" t="s">
        <v>1242</v>
      </c>
      <c r="D348" s="1014" t="s">
        <v>1243</v>
      </c>
      <c r="E348" s="1014" t="s">
        <v>1074</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1241</v>
      </c>
      <c r="B349" s="1014" t="s">
        <v>283</v>
      </c>
      <c r="C349" s="1014" t="s">
        <v>1242</v>
      </c>
      <c r="D349" s="1014" t="s">
        <v>1243</v>
      </c>
      <c r="E349" s="1014" t="s">
        <v>1074</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1244</v>
      </c>
      <c r="B350" s="1014" t="s">
        <v>1245</v>
      </c>
      <c r="C350" s="1014" t="s">
        <v>1246</v>
      </c>
      <c r="D350" s="1014" t="s">
        <v>1247</v>
      </c>
      <c r="E350" s="1014" t="s">
        <v>166</v>
      </c>
      <c r="F350" s="1015">
        <v>39871</v>
      </c>
      <c r="G350" s="1014" t="s">
        <v>285</v>
      </c>
      <c r="H350" s="1010">
        <v>22500000</v>
      </c>
      <c r="I350" s="1010">
        <v>0</v>
      </c>
      <c r="J350" s="1010">
        <v>31086221.129999999</v>
      </c>
      <c r="K350" s="1014" t="s">
        <v>1198</v>
      </c>
      <c r="L350" s="1010"/>
      <c r="M350" s="1010"/>
      <c r="N350" s="1011"/>
      <c r="O350" s="1010"/>
      <c r="P350" s="1010"/>
      <c r="Q350" s="1010"/>
      <c r="R350" s="1010"/>
      <c r="S350" s="1011"/>
    </row>
    <row r="351" spans="1:19">
      <c r="A351" s="1014" t="s">
        <v>1244</v>
      </c>
      <c r="B351" s="1014" t="s">
        <v>283</v>
      </c>
      <c r="C351" s="1014" t="s">
        <v>1246</v>
      </c>
      <c r="D351" s="1014" t="s">
        <v>1247</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1248</v>
      </c>
      <c r="B352" s="1014" t="s">
        <v>893</v>
      </c>
      <c r="C352" s="1014" t="s">
        <v>1249</v>
      </c>
      <c r="D352" s="1014" t="s">
        <v>1118</v>
      </c>
      <c r="E352" s="1014" t="s">
        <v>166</v>
      </c>
      <c r="F352" s="1015">
        <v>39843</v>
      </c>
      <c r="G352" s="1014" t="s">
        <v>285</v>
      </c>
      <c r="H352" s="1010">
        <v>5800000</v>
      </c>
      <c r="I352" s="1010">
        <v>0</v>
      </c>
      <c r="J352" s="1010">
        <v>6859176.8300000001</v>
      </c>
      <c r="K352" s="1014" t="s">
        <v>1198</v>
      </c>
      <c r="L352" s="1010"/>
      <c r="M352" s="1010"/>
      <c r="N352" s="1011"/>
      <c r="O352" s="1010"/>
      <c r="P352" s="1010"/>
      <c r="Q352" s="1010"/>
      <c r="R352" s="1010"/>
      <c r="S352" s="1011"/>
    </row>
    <row r="353" spans="1:19">
      <c r="A353" s="1014" t="s">
        <v>1248</v>
      </c>
      <c r="B353" s="1014" t="s">
        <v>283</v>
      </c>
      <c r="C353" s="1014" t="s">
        <v>1249</v>
      </c>
      <c r="D353" s="1014" t="s">
        <v>1118</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1250</v>
      </c>
      <c r="B354" s="1014" t="s">
        <v>907</v>
      </c>
      <c r="C354" s="1014" t="s">
        <v>1251</v>
      </c>
      <c r="D354" s="1014" t="s">
        <v>1252</v>
      </c>
      <c r="E354" s="1014" t="s">
        <v>166</v>
      </c>
      <c r="F354" s="1015">
        <v>39864</v>
      </c>
      <c r="G354" s="1014" t="s">
        <v>285</v>
      </c>
      <c r="H354" s="1010">
        <v>22000000</v>
      </c>
      <c r="I354" s="1010">
        <v>0</v>
      </c>
      <c r="J354" s="1010">
        <v>25797528.800000001</v>
      </c>
      <c r="K354" s="1014" t="s">
        <v>900</v>
      </c>
      <c r="L354" s="1010"/>
      <c r="M354" s="1010"/>
      <c r="N354" s="1011"/>
      <c r="O354" s="1010"/>
      <c r="P354" s="1010"/>
      <c r="Q354" s="1010"/>
      <c r="R354" s="1010"/>
      <c r="S354" s="1011"/>
    </row>
    <row r="355" spans="1:19">
      <c r="A355" s="1014" t="s">
        <v>1250</v>
      </c>
      <c r="B355" s="1014" t="s">
        <v>283</v>
      </c>
      <c r="C355" s="1014" t="s">
        <v>1251</v>
      </c>
      <c r="D355" s="1014" t="s">
        <v>1252</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1250</v>
      </c>
      <c r="B356" s="1014" t="s">
        <v>283</v>
      </c>
      <c r="C356" s="1014" t="s">
        <v>1251</v>
      </c>
      <c r="D356" s="1014" t="s">
        <v>1252</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1250</v>
      </c>
      <c r="B357" s="1014" t="s">
        <v>283</v>
      </c>
      <c r="C357" s="1014" t="s">
        <v>1251</v>
      </c>
      <c r="D357" s="1014" t="s">
        <v>1252</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1253</v>
      </c>
      <c r="B358" s="1014"/>
      <c r="C358" s="1014" t="s">
        <v>1254</v>
      </c>
      <c r="D358" s="1014" t="s">
        <v>1255</v>
      </c>
      <c r="E358" s="1014" t="s">
        <v>1233</v>
      </c>
      <c r="F358" s="1015">
        <v>39787</v>
      </c>
      <c r="G358" s="1014" t="s">
        <v>284</v>
      </c>
      <c r="H358" s="1010">
        <v>7225000</v>
      </c>
      <c r="I358" s="1010">
        <v>0</v>
      </c>
      <c r="J358" s="1010">
        <v>3612118.06</v>
      </c>
      <c r="K358" s="1014" t="s">
        <v>900</v>
      </c>
      <c r="L358" s="1010"/>
      <c r="M358" s="1010"/>
      <c r="N358" s="1011"/>
      <c r="O358" s="1010"/>
      <c r="P358" s="1010"/>
      <c r="Q358" s="1010"/>
      <c r="R358" s="1010"/>
      <c r="S358" s="1011"/>
    </row>
    <row r="359" spans="1:19">
      <c r="A359" s="1014" t="s">
        <v>1253</v>
      </c>
      <c r="B359" s="1014" t="s">
        <v>283</v>
      </c>
      <c r="C359" s="1014" t="s">
        <v>1254</v>
      </c>
      <c r="D359" s="1014" t="s">
        <v>1255</v>
      </c>
      <c r="E359" s="1014" t="s">
        <v>1233</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1256</v>
      </c>
      <c r="B360" s="1014" t="s">
        <v>858</v>
      </c>
      <c r="C360" s="1014" t="s">
        <v>1257</v>
      </c>
      <c r="D360" s="1014" t="s">
        <v>1258</v>
      </c>
      <c r="E360" s="1014" t="s">
        <v>83</v>
      </c>
      <c r="F360" s="1015">
        <v>39805</v>
      </c>
      <c r="G360" s="1014" t="s">
        <v>284</v>
      </c>
      <c r="H360" s="1010">
        <v>11300000</v>
      </c>
      <c r="I360" s="1010">
        <v>0</v>
      </c>
      <c r="J360" s="1010">
        <v>12704145.1</v>
      </c>
      <c r="K360" s="1014" t="s">
        <v>1198</v>
      </c>
      <c r="L360" s="1010"/>
      <c r="M360" s="1010"/>
      <c r="N360" s="1011"/>
      <c r="O360" s="1010"/>
      <c r="P360" s="1010"/>
      <c r="Q360" s="1010"/>
      <c r="R360" s="1010"/>
      <c r="S360" s="1011"/>
    </row>
    <row r="361" spans="1:19">
      <c r="A361" s="1014" t="s">
        <v>1256</v>
      </c>
      <c r="B361" s="1014" t="s">
        <v>283</v>
      </c>
      <c r="C361" s="1014" t="s">
        <v>1257</v>
      </c>
      <c r="D361" s="1014" t="s">
        <v>1258</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1256</v>
      </c>
      <c r="B362" s="1014" t="s">
        <v>283</v>
      </c>
      <c r="C362" s="1014" t="s">
        <v>1257</v>
      </c>
      <c r="D362" s="1014" t="s">
        <v>1258</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1259</v>
      </c>
      <c r="B363" s="1014" t="s">
        <v>1260</v>
      </c>
      <c r="C363" s="1014" t="s">
        <v>1261</v>
      </c>
      <c r="D363" s="1014" t="s">
        <v>1262</v>
      </c>
      <c r="E363" s="1014" t="s">
        <v>204</v>
      </c>
      <c r="F363" s="1015">
        <v>39822</v>
      </c>
      <c r="G363" s="1014" t="s">
        <v>284</v>
      </c>
      <c r="H363" s="1010">
        <v>135000000</v>
      </c>
      <c r="I363" s="1010">
        <v>0</v>
      </c>
      <c r="J363" s="1010">
        <v>75036891.420000002</v>
      </c>
      <c r="K363" s="1014" t="s">
        <v>900</v>
      </c>
      <c r="L363" s="1010"/>
      <c r="M363" s="1010"/>
      <c r="N363" s="1011"/>
      <c r="O363" s="1010"/>
      <c r="P363" s="1010"/>
      <c r="Q363" s="1010"/>
      <c r="R363" s="1010"/>
      <c r="S363" s="1011"/>
    </row>
    <row r="364" spans="1:19">
      <c r="A364" s="1014" t="s">
        <v>1259</v>
      </c>
      <c r="B364" s="1014" t="s">
        <v>283</v>
      </c>
      <c r="C364" s="1014" t="s">
        <v>1261</v>
      </c>
      <c r="D364" s="1014" t="s">
        <v>1262</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1259</v>
      </c>
      <c r="B365" s="1014" t="s">
        <v>283</v>
      </c>
      <c r="C365" s="1014" t="s">
        <v>1261</v>
      </c>
      <c r="D365" s="1014" t="s">
        <v>1262</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1259</v>
      </c>
      <c r="B366" s="1014" t="s">
        <v>283</v>
      </c>
      <c r="C366" s="1014" t="s">
        <v>1261</v>
      </c>
      <c r="D366" s="1014" t="s">
        <v>1262</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1263</v>
      </c>
      <c r="B367" s="1014" t="s">
        <v>955</v>
      </c>
      <c r="C367" s="1014" t="s">
        <v>1264</v>
      </c>
      <c r="D367" s="1014" t="s">
        <v>1265</v>
      </c>
      <c r="E367" s="1014" t="s">
        <v>6</v>
      </c>
      <c r="F367" s="1015">
        <v>39843</v>
      </c>
      <c r="G367" s="1014" t="s">
        <v>284</v>
      </c>
      <c r="H367" s="1010">
        <v>7000000</v>
      </c>
      <c r="I367" s="1010">
        <v>0</v>
      </c>
      <c r="J367" s="1010">
        <v>8077516.4699999997</v>
      </c>
      <c r="K367" s="1014" t="s">
        <v>1198</v>
      </c>
      <c r="L367" s="1010"/>
      <c r="M367" s="1010"/>
      <c r="N367" s="1011"/>
      <c r="O367" s="1010"/>
      <c r="P367" s="1010"/>
      <c r="Q367" s="1010"/>
      <c r="R367" s="1010"/>
      <c r="S367" s="1011"/>
    </row>
    <row r="368" spans="1:19">
      <c r="A368" s="1014" t="s">
        <v>1263</v>
      </c>
      <c r="B368" s="1014" t="s">
        <v>283</v>
      </c>
      <c r="C368" s="1014" t="s">
        <v>1264</v>
      </c>
      <c r="D368" s="1014" t="s">
        <v>1265</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1263</v>
      </c>
      <c r="B369" s="1014" t="s">
        <v>283</v>
      </c>
      <c r="C369" s="1014" t="s">
        <v>1264</v>
      </c>
      <c r="D369" s="1014" t="s">
        <v>1265</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1266</v>
      </c>
      <c r="B370" s="1014" t="s">
        <v>1267</v>
      </c>
      <c r="C370" s="1014" t="s">
        <v>1268</v>
      </c>
      <c r="D370" s="1014" t="s">
        <v>1269</v>
      </c>
      <c r="E370" s="1014" t="s">
        <v>246</v>
      </c>
      <c r="F370" s="1015">
        <v>39843</v>
      </c>
      <c r="G370" s="1014" t="s">
        <v>284</v>
      </c>
      <c r="H370" s="1010">
        <v>11385000</v>
      </c>
      <c r="I370" s="1010">
        <v>0</v>
      </c>
      <c r="J370" s="1010">
        <v>3800656</v>
      </c>
      <c r="K370" s="1014" t="s">
        <v>900</v>
      </c>
      <c r="L370" s="1010"/>
      <c r="M370" s="1010"/>
      <c r="N370" s="1011"/>
      <c r="O370" s="1010"/>
      <c r="P370" s="1010"/>
      <c r="Q370" s="1010"/>
      <c r="R370" s="1010"/>
      <c r="S370" s="1011"/>
    </row>
    <row r="371" spans="1:19">
      <c r="A371" s="1014" t="s">
        <v>1266</v>
      </c>
      <c r="B371" s="1014" t="s">
        <v>283</v>
      </c>
      <c r="C371" s="1014" t="s">
        <v>1268</v>
      </c>
      <c r="D371" s="1014" t="s">
        <v>1269</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1270</v>
      </c>
      <c r="B372" s="1014" t="s">
        <v>988</v>
      </c>
      <c r="C372" s="1014" t="s">
        <v>1271</v>
      </c>
      <c r="D372" s="1014" t="s">
        <v>1049</v>
      </c>
      <c r="E372" s="1014" t="s">
        <v>239</v>
      </c>
      <c r="F372" s="1015">
        <v>40165</v>
      </c>
      <c r="G372" s="1014" t="s">
        <v>285</v>
      </c>
      <c r="H372" s="1010">
        <v>6056000</v>
      </c>
      <c r="I372" s="1010">
        <v>0</v>
      </c>
      <c r="J372" s="1010">
        <v>6739821.8899999997</v>
      </c>
      <c r="K372" s="1014" t="s">
        <v>1198</v>
      </c>
      <c r="L372" s="1010"/>
      <c r="M372" s="1010"/>
      <c r="N372" s="1011"/>
      <c r="O372" s="1010"/>
      <c r="P372" s="1010"/>
      <c r="Q372" s="1010"/>
      <c r="R372" s="1010"/>
      <c r="S372" s="1011"/>
    </row>
    <row r="373" spans="1:19">
      <c r="A373" s="1014" t="s">
        <v>1270</v>
      </c>
      <c r="B373" s="1014" t="s">
        <v>283</v>
      </c>
      <c r="C373" s="1014" t="s">
        <v>1271</v>
      </c>
      <c r="D373" s="1014" t="s">
        <v>1049</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1272</v>
      </c>
      <c r="B374" s="1014" t="s">
        <v>902</v>
      </c>
      <c r="C374" s="1014" t="s">
        <v>1273</v>
      </c>
      <c r="D374" s="1014" t="s">
        <v>1274</v>
      </c>
      <c r="E374" s="1014" t="s">
        <v>1275</v>
      </c>
      <c r="F374" s="1015">
        <v>39850</v>
      </c>
      <c r="G374" s="1014" t="s">
        <v>285</v>
      </c>
      <c r="H374" s="1010">
        <v>7500000</v>
      </c>
      <c r="I374" s="1010">
        <v>0</v>
      </c>
      <c r="J374" s="1010">
        <v>8887791.4199999999</v>
      </c>
      <c r="K374" s="1014" t="s">
        <v>1198</v>
      </c>
      <c r="L374" s="1010"/>
      <c r="M374" s="1010"/>
      <c r="N374" s="1011"/>
      <c r="O374" s="1010"/>
      <c r="P374" s="1010"/>
      <c r="Q374" s="1010"/>
      <c r="R374" s="1010"/>
      <c r="S374" s="1011"/>
    </row>
    <row r="375" spans="1:19">
      <c r="A375" s="1014" t="s">
        <v>1272</v>
      </c>
      <c r="B375" s="1014" t="s">
        <v>283</v>
      </c>
      <c r="C375" s="1014" t="s">
        <v>1273</v>
      </c>
      <c r="D375" s="1014" t="s">
        <v>1274</v>
      </c>
      <c r="E375" s="1014" t="s">
        <v>1275</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1276</v>
      </c>
      <c r="B376" s="1014"/>
      <c r="C376" s="1014" t="s">
        <v>1277</v>
      </c>
      <c r="D376" s="1014" t="s">
        <v>1278</v>
      </c>
      <c r="E376" s="1014" t="s">
        <v>89</v>
      </c>
      <c r="F376" s="1015">
        <v>39822</v>
      </c>
      <c r="G376" s="1014" t="s">
        <v>284</v>
      </c>
      <c r="H376" s="1010">
        <v>32668000</v>
      </c>
      <c r="I376" s="1010">
        <v>0</v>
      </c>
      <c r="J376" s="1010">
        <v>11205387.140000001</v>
      </c>
      <c r="K376" s="1014" t="s">
        <v>900</v>
      </c>
      <c r="L376" s="1010"/>
      <c r="M376" s="1010"/>
      <c r="N376" s="1011"/>
      <c r="O376" s="1010"/>
      <c r="P376" s="1010"/>
      <c r="Q376" s="1010"/>
      <c r="R376" s="1010"/>
      <c r="S376" s="1011"/>
    </row>
    <row r="377" spans="1:19">
      <c r="A377" s="1014" t="s">
        <v>1276</v>
      </c>
      <c r="B377" s="1014" t="s">
        <v>283</v>
      </c>
      <c r="C377" s="1014" t="s">
        <v>1277</v>
      </c>
      <c r="D377" s="1014" t="s">
        <v>1278</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1276</v>
      </c>
      <c r="B378" s="1014" t="s">
        <v>283</v>
      </c>
      <c r="C378" s="1014" t="s">
        <v>1277</v>
      </c>
      <c r="D378" s="1014" t="s">
        <v>1278</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1276</v>
      </c>
      <c r="B379" s="1014" t="s">
        <v>283</v>
      </c>
      <c r="C379" s="1014" t="s">
        <v>1277</v>
      </c>
      <c r="D379" s="1014" t="s">
        <v>1278</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1276</v>
      </c>
      <c r="B380" s="1014" t="s">
        <v>283</v>
      </c>
      <c r="C380" s="1014" t="s">
        <v>1277</v>
      </c>
      <c r="D380" s="1014" t="s">
        <v>1278</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1276</v>
      </c>
      <c r="B381" s="1014" t="s">
        <v>283</v>
      </c>
      <c r="C381" s="1014" t="s">
        <v>1277</v>
      </c>
      <c r="D381" s="1014" t="s">
        <v>1278</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1276</v>
      </c>
      <c r="B382" s="1014" t="s">
        <v>283</v>
      </c>
      <c r="C382" s="1014" t="s">
        <v>1277</v>
      </c>
      <c r="D382" s="1014" t="s">
        <v>1278</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1276</v>
      </c>
      <c r="B383" s="1014" t="s">
        <v>283</v>
      </c>
      <c r="C383" s="1014" t="s">
        <v>1277</v>
      </c>
      <c r="D383" s="1014" t="s">
        <v>1278</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1279</v>
      </c>
      <c r="B384" s="1014" t="s">
        <v>921</v>
      </c>
      <c r="C384" s="1014" t="s">
        <v>1280</v>
      </c>
      <c r="D384" s="1014" t="s">
        <v>1281</v>
      </c>
      <c r="E384" s="1014" t="s">
        <v>1282</v>
      </c>
      <c r="F384" s="1015">
        <v>39983</v>
      </c>
      <c r="G384" s="1014" t="s">
        <v>924</v>
      </c>
      <c r="H384" s="1010">
        <v>10000000</v>
      </c>
      <c r="I384" s="1010">
        <v>0</v>
      </c>
      <c r="J384" s="1010">
        <v>13186960.25</v>
      </c>
      <c r="K384" s="1014" t="s">
        <v>900</v>
      </c>
      <c r="L384" s="1010"/>
      <c r="M384" s="1010"/>
      <c r="N384" s="1011"/>
      <c r="O384" s="1010"/>
      <c r="P384" s="1010"/>
      <c r="Q384" s="1010"/>
      <c r="R384" s="1010"/>
      <c r="S384" s="1011"/>
    </row>
    <row r="385" spans="1:19">
      <c r="A385" s="1014" t="s">
        <v>1279</v>
      </c>
      <c r="B385" s="1014" t="s">
        <v>283</v>
      </c>
      <c r="C385" s="1014" t="s">
        <v>1280</v>
      </c>
      <c r="D385" s="1014" t="s">
        <v>1281</v>
      </c>
      <c r="E385" s="1014" t="s">
        <v>1282</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1279</v>
      </c>
      <c r="B386" s="1014" t="s">
        <v>283</v>
      </c>
      <c r="C386" s="1014" t="s">
        <v>1280</v>
      </c>
      <c r="D386" s="1014" t="s">
        <v>1281</v>
      </c>
      <c r="E386" s="1014" t="s">
        <v>1282</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1279</v>
      </c>
      <c r="B387" s="1014" t="s">
        <v>283</v>
      </c>
      <c r="C387" s="1014" t="s">
        <v>1280</v>
      </c>
      <c r="D387" s="1014" t="s">
        <v>1281</v>
      </c>
      <c r="E387" s="1014" t="s">
        <v>1282</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1283</v>
      </c>
      <c r="B388" s="1014" t="s">
        <v>1284</v>
      </c>
      <c r="C388" s="1014" t="s">
        <v>1285</v>
      </c>
      <c r="D388" s="1014" t="s">
        <v>1286</v>
      </c>
      <c r="E388" s="1014" t="s">
        <v>42</v>
      </c>
      <c r="F388" s="1015">
        <v>39962</v>
      </c>
      <c r="G388" s="1014" t="s">
        <v>924</v>
      </c>
      <c r="H388" s="1010">
        <v>19817000</v>
      </c>
      <c r="I388" s="1010">
        <v>0</v>
      </c>
      <c r="J388" s="1010">
        <v>32098302.620000001</v>
      </c>
      <c r="K388" s="1014" t="s">
        <v>1198</v>
      </c>
      <c r="L388" s="1010"/>
      <c r="M388" s="1010"/>
      <c r="N388" s="1011"/>
      <c r="O388" s="1010"/>
      <c r="P388" s="1010"/>
      <c r="Q388" s="1010"/>
      <c r="R388" s="1010"/>
      <c r="S388" s="1011"/>
    </row>
    <row r="389" spans="1:19">
      <c r="A389" s="1014" t="s">
        <v>1283</v>
      </c>
      <c r="B389" s="1014" t="s">
        <v>283</v>
      </c>
      <c r="C389" s="1014" t="s">
        <v>1285</v>
      </c>
      <c r="D389" s="1014" t="s">
        <v>1286</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1287</v>
      </c>
      <c r="B390" s="1014" t="s">
        <v>926</v>
      </c>
      <c r="C390" s="1014" t="s">
        <v>1288</v>
      </c>
      <c r="D390" s="1014" t="s">
        <v>1289</v>
      </c>
      <c r="E390" s="1014" t="s">
        <v>89</v>
      </c>
      <c r="F390" s="1015">
        <v>40025</v>
      </c>
      <c r="G390" s="1014" t="s">
        <v>285</v>
      </c>
      <c r="H390" s="1010">
        <v>7000000</v>
      </c>
      <c r="I390" s="1010">
        <v>0</v>
      </c>
      <c r="J390" s="1010">
        <v>8981348.8100000005</v>
      </c>
      <c r="K390" s="1014" t="s">
        <v>900</v>
      </c>
      <c r="L390" s="1010"/>
      <c r="M390" s="1010"/>
      <c r="N390" s="1011"/>
      <c r="O390" s="1010"/>
      <c r="P390" s="1010"/>
      <c r="Q390" s="1010"/>
      <c r="R390" s="1010"/>
      <c r="S390" s="1011"/>
    </row>
    <row r="391" spans="1:19">
      <c r="A391" s="1014" t="s">
        <v>1287</v>
      </c>
      <c r="B391" s="1014" t="s">
        <v>283</v>
      </c>
      <c r="C391" s="1014" t="s">
        <v>1288</v>
      </c>
      <c r="D391" s="1014" t="s">
        <v>1289</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1287</v>
      </c>
      <c r="B392" s="1014" t="s">
        <v>283</v>
      </c>
      <c r="C392" s="1014" t="s">
        <v>1288</v>
      </c>
      <c r="D392" s="1014" t="s">
        <v>1289</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1287</v>
      </c>
      <c r="B393" s="1014" t="s">
        <v>283</v>
      </c>
      <c r="C393" s="1014" t="s">
        <v>1288</v>
      </c>
      <c r="D393" s="1014" t="s">
        <v>1289</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1290</v>
      </c>
      <c r="B394" s="1014" t="s">
        <v>1291</v>
      </c>
      <c r="C394" s="1014" t="s">
        <v>1292</v>
      </c>
      <c r="D394" s="1014" t="s">
        <v>286</v>
      </c>
      <c r="E394" s="1014" t="s">
        <v>56</v>
      </c>
      <c r="F394" s="1015">
        <v>39813</v>
      </c>
      <c r="G394" s="1014" t="s">
        <v>284</v>
      </c>
      <c r="H394" s="1010">
        <v>2330000000</v>
      </c>
      <c r="I394" s="1010">
        <v>0</v>
      </c>
      <c r="J394" s="1010">
        <v>43687500</v>
      </c>
      <c r="K394" s="1014" t="s">
        <v>2932</v>
      </c>
      <c r="L394" s="1010"/>
      <c r="M394" s="1010"/>
      <c r="N394" s="1011"/>
      <c r="O394" s="1010"/>
      <c r="P394" s="1010"/>
      <c r="Q394" s="1010"/>
      <c r="R394" s="1010"/>
      <c r="S394" s="1011"/>
    </row>
    <row r="395" spans="1:19">
      <c r="A395" s="1014" t="s">
        <v>1290</v>
      </c>
      <c r="B395" s="1014" t="s">
        <v>283</v>
      </c>
      <c r="C395" s="1014" t="s">
        <v>1292</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1198</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1293</v>
      </c>
      <c r="B399" s="1014" t="s">
        <v>858</v>
      </c>
      <c r="C399" s="1014" t="s">
        <v>1294</v>
      </c>
      <c r="D399" s="1014" t="s">
        <v>1295</v>
      </c>
      <c r="E399" s="1014" t="s">
        <v>239</v>
      </c>
      <c r="F399" s="1015">
        <v>39829</v>
      </c>
      <c r="G399" s="1014" t="s">
        <v>284</v>
      </c>
      <c r="H399" s="1010">
        <v>26440000</v>
      </c>
      <c r="I399" s="1010">
        <v>0</v>
      </c>
      <c r="J399" s="1010">
        <v>28889100</v>
      </c>
      <c r="K399" s="1014" t="s">
        <v>1198</v>
      </c>
      <c r="L399" s="1010"/>
      <c r="M399" s="1010"/>
      <c r="N399" s="1011"/>
      <c r="O399" s="1010"/>
      <c r="P399" s="1010"/>
      <c r="Q399" s="1010"/>
      <c r="R399" s="1010"/>
      <c r="S399" s="1011"/>
    </row>
    <row r="400" spans="1:19">
      <c r="A400" s="1014" t="s">
        <v>1293</v>
      </c>
      <c r="B400" s="1014" t="s">
        <v>283</v>
      </c>
      <c r="C400" s="1014" t="s">
        <v>1294</v>
      </c>
      <c r="D400" s="1014" t="s">
        <v>1295</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1293</v>
      </c>
      <c r="B401" s="1014" t="s">
        <v>283</v>
      </c>
      <c r="C401" s="1014" t="s">
        <v>1294</v>
      </c>
      <c r="D401" s="1014" t="s">
        <v>1295</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1296</v>
      </c>
      <c r="B402" s="1014" t="s">
        <v>1297</v>
      </c>
      <c r="C402" s="1014" t="s">
        <v>1298</v>
      </c>
      <c r="D402" s="1014" t="s">
        <v>1299</v>
      </c>
      <c r="E402" s="1014" t="s">
        <v>6</v>
      </c>
      <c r="F402" s="1015">
        <v>39805</v>
      </c>
      <c r="G402" s="1014" t="s">
        <v>285</v>
      </c>
      <c r="H402" s="1010">
        <v>10400000</v>
      </c>
      <c r="I402" s="1010">
        <v>0</v>
      </c>
      <c r="J402" s="1010">
        <v>223571.11</v>
      </c>
      <c r="K402" s="1014" t="s">
        <v>1101</v>
      </c>
      <c r="L402" s="1010"/>
      <c r="M402" s="1010"/>
      <c r="N402" s="1011"/>
      <c r="O402" s="1010"/>
      <c r="P402" s="1010"/>
      <c r="Q402" s="1010"/>
      <c r="R402" s="1010"/>
      <c r="S402" s="1011"/>
    </row>
    <row r="403" spans="1:19">
      <c r="A403" s="1014" t="s">
        <v>1296</v>
      </c>
      <c r="B403" s="1014" t="s">
        <v>283</v>
      </c>
      <c r="C403" s="1014" t="s">
        <v>1298</v>
      </c>
      <c r="D403" s="1014" t="s">
        <v>1299</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1300</v>
      </c>
      <c r="B404" s="1014" t="s">
        <v>907</v>
      </c>
      <c r="C404" s="1014" t="s">
        <v>1301</v>
      </c>
      <c r="D404" s="1014" t="s">
        <v>1302</v>
      </c>
      <c r="E404" s="1014" t="s">
        <v>1000</v>
      </c>
      <c r="F404" s="1015">
        <v>39962</v>
      </c>
      <c r="G404" s="1014" t="s">
        <v>285</v>
      </c>
      <c r="H404" s="1010">
        <v>24990000</v>
      </c>
      <c r="I404" s="1010">
        <v>0</v>
      </c>
      <c r="J404" s="1010">
        <v>13952381.449999999</v>
      </c>
      <c r="K404" s="1014" t="s">
        <v>900</v>
      </c>
      <c r="L404" s="1010"/>
      <c r="M404" s="1010"/>
      <c r="N404" s="1011"/>
      <c r="O404" s="1010"/>
      <c r="P404" s="1010"/>
      <c r="Q404" s="1010"/>
      <c r="R404" s="1010"/>
      <c r="S404" s="1011"/>
    </row>
    <row r="405" spans="1:19">
      <c r="A405" s="1014" t="s">
        <v>1300</v>
      </c>
      <c r="B405" s="1014" t="s">
        <v>283</v>
      </c>
      <c r="C405" s="1014" t="s">
        <v>1301</v>
      </c>
      <c r="D405" s="1014" t="s">
        <v>1302</v>
      </c>
      <c r="E405" s="1014" t="s">
        <v>1000</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1300</v>
      </c>
      <c r="B406" s="1014" t="s">
        <v>283</v>
      </c>
      <c r="C406" s="1014" t="s">
        <v>1301</v>
      </c>
      <c r="D406" s="1014" t="s">
        <v>1302</v>
      </c>
      <c r="E406" s="1014" t="s">
        <v>1000</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1300</v>
      </c>
      <c r="B407" s="1014" t="s">
        <v>283</v>
      </c>
      <c r="C407" s="1014" t="s">
        <v>1301</v>
      </c>
      <c r="D407" s="1014" t="s">
        <v>1302</v>
      </c>
      <c r="E407" s="1014" t="s">
        <v>1000</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1196</v>
      </c>
      <c r="C408" s="1014" t="s">
        <v>1303</v>
      </c>
      <c r="D408" s="1014" t="s">
        <v>1304</v>
      </c>
      <c r="E408" s="1014" t="s">
        <v>19</v>
      </c>
      <c r="F408" s="1015">
        <v>39878</v>
      </c>
      <c r="G408" s="1014" t="s">
        <v>7</v>
      </c>
      <c r="H408" s="1010">
        <v>7462000</v>
      </c>
      <c r="I408" s="1010">
        <v>0</v>
      </c>
      <c r="J408" s="1010">
        <v>7997813.2199999997</v>
      </c>
      <c r="K408" s="1014" t="s">
        <v>1198</v>
      </c>
      <c r="L408" s="1010"/>
      <c r="M408" s="1010"/>
      <c r="N408" s="1011"/>
      <c r="O408" s="1010"/>
      <c r="P408" s="1010"/>
      <c r="Q408" s="1010"/>
      <c r="R408" s="1010"/>
      <c r="S408" s="1011"/>
    </row>
    <row r="409" spans="1:19">
      <c r="A409" s="1014" t="s">
        <v>16</v>
      </c>
      <c r="B409" s="1014" t="s">
        <v>283</v>
      </c>
      <c r="C409" s="1014" t="s">
        <v>1303</v>
      </c>
      <c r="D409" s="1014" t="s">
        <v>1304</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1305</v>
      </c>
      <c r="B410" s="1014" t="s">
        <v>926</v>
      </c>
      <c r="C410" s="1014" t="s">
        <v>1306</v>
      </c>
      <c r="D410" s="1014" t="s">
        <v>1307</v>
      </c>
      <c r="E410" s="1014" t="s">
        <v>52</v>
      </c>
      <c r="F410" s="1015">
        <v>39892</v>
      </c>
      <c r="G410" s="1014" t="s">
        <v>285</v>
      </c>
      <c r="H410" s="1010">
        <v>2400000</v>
      </c>
      <c r="I410" s="1010">
        <v>0</v>
      </c>
      <c r="J410" s="1010">
        <v>2353330.6</v>
      </c>
      <c r="K410" s="1014" t="s">
        <v>900</v>
      </c>
      <c r="L410" s="1010"/>
      <c r="M410" s="1010"/>
      <c r="N410" s="1011"/>
      <c r="O410" s="1010"/>
      <c r="P410" s="1010"/>
      <c r="Q410" s="1010"/>
      <c r="R410" s="1010"/>
      <c r="S410" s="1011"/>
    </row>
    <row r="411" spans="1:19">
      <c r="A411" s="1014" t="s">
        <v>1305</v>
      </c>
      <c r="B411" s="1014" t="s">
        <v>283</v>
      </c>
      <c r="C411" s="1014" t="s">
        <v>1306</v>
      </c>
      <c r="D411" s="1014" t="s">
        <v>1307</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1305</v>
      </c>
      <c r="B412" s="1014" t="s">
        <v>283</v>
      </c>
      <c r="C412" s="1014" t="s">
        <v>1306</v>
      </c>
      <c r="D412" s="1014" t="s">
        <v>1307</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1308</v>
      </c>
      <c r="B413" s="1014" t="s">
        <v>3063</v>
      </c>
      <c r="C413" s="1014" t="s">
        <v>1309</v>
      </c>
      <c r="D413" s="1014" t="s">
        <v>1310</v>
      </c>
      <c r="E413" s="1014" t="s">
        <v>1311</v>
      </c>
      <c r="F413" s="1015">
        <v>39850</v>
      </c>
      <c r="G413" s="1014" t="s">
        <v>285</v>
      </c>
      <c r="H413" s="1010">
        <v>6300000</v>
      </c>
      <c r="I413" s="1010">
        <v>0</v>
      </c>
      <c r="J413" s="1010">
        <v>4980258.54</v>
      </c>
      <c r="K413" s="1014" t="s">
        <v>900</v>
      </c>
      <c r="L413" s="1010"/>
      <c r="M413" s="1010"/>
      <c r="N413" s="1011"/>
      <c r="O413" s="1010"/>
      <c r="P413" s="1010"/>
      <c r="Q413" s="1010"/>
      <c r="R413" s="1010"/>
      <c r="S413" s="1011"/>
    </row>
    <row r="414" spans="1:19">
      <c r="A414" s="1014" t="s">
        <v>1308</v>
      </c>
      <c r="B414" s="1014" t="s">
        <v>283</v>
      </c>
      <c r="C414" s="1014" t="s">
        <v>1309</v>
      </c>
      <c r="D414" s="1014" t="s">
        <v>1310</v>
      </c>
      <c r="E414" s="1014" t="s">
        <v>1311</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1312</v>
      </c>
      <c r="B415" s="1014" t="s">
        <v>902</v>
      </c>
      <c r="C415" s="1014" t="s">
        <v>1313</v>
      </c>
      <c r="D415" s="1014" t="s">
        <v>1314</v>
      </c>
      <c r="E415" s="1014" t="s">
        <v>246</v>
      </c>
      <c r="F415" s="1015">
        <v>39805</v>
      </c>
      <c r="G415" s="1014" t="s">
        <v>285</v>
      </c>
      <c r="H415" s="1010">
        <v>3000000</v>
      </c>
      <c r="I415" s="1010">
        <v>0</v>
      </c>
      <c r="J415" s="1010">
        <v>3574645.84</v>
      </c>
      <c r="K415" s="1014" t="s">
        <v>1198</v>
      </c>
      <c r="L415" s="1010"/>
      <c r="M415" s="1010"/>
      <c r="N415" s="1011"/>
      <c r="O415" s="1010"/>
      <c r="P415" s="1010"/>
      <c r="Q415" s="1010"/>
      <c r="R415" s="1010"/>
      <c r="S415" s="1011"/>
    </row>
    <row r="416" spans="1:19">
      <c r="A416" s="1014" t="s">
        <v>1312</v>
      </c>
      <c r="B416" s="1014" t="s">
        <v>283</v>
      </c>
      <c r="C416" s="1014" t="s">
        <v>1313</v>
      </c>
      <c r="D416" s="1014" t="s">
        <v>1314</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1315</v>
      </c>
      <c r="B417" s="1014" t="s">
        <v>858</v>
      </c>
      <c r="C417" s="1014" t="s">
        <v>1316</v>
      </c>
      <c r="D417" s="1014" t="s">
        <v>1317</v>
      </c>
      <c r="E417" s="1014" t="s">
        <v>1311</v>
      </c>
      <c r="F417" s="1015">
        <v>39801</v>
      </c>
      <c r="G417" s="1014" t="s">
        <v>284</v>
      </c>
      <c r="H417" s="1010">
        <v>8779000</v>
      </c>
      <c r="I417" s="1010">
        <v>0</v>
      </c>
      <c r="J417" s="1010">
        <v>12236725.890000001</v>
      </c>
      <c r="K417" s="1014" t="s">
        <v>1198</v>
      </c>
      <c r="L417" s="1010"/>
      <c r="M417" s="1010"/>
      <c r="N417" s="1011"/>
      <c r="O417" s="1010"/>
      <c r="P417" s="1010"/>
      <c r="Q417" s="1010"/>
      <c r="R417" s="1010"/>
      <c r="S417" s="1011"/>
    </row>
    <row r="418" spans="1:19">
      <c r="A418" s="1014" t="s">
        <v>1315</v>
      </c>
      <c r="B418" s="1014" t="s">
        <v>283</v>
      </c>
      <c r="C418" s="1014" t="s">
        <v>1316</v>
      </c>
      <c r="D418" s="1014" t="s">
        <v>1317</v>
      </c>
      <c r="E418" s="1014" t="s">
        <v>1311</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1315</v>
      </c>
      <c r="B419" s="1014" t="s">
        <v>283</v>
      </c>
      <c r="C419" s="1014" t="s">
        <v>1316</v>
      </c>
      <c r="D419" s="1014" t="s">
        <v>1317</v>
      </c>
      <c r="E419" s="1014" t="s">
        <v>1311</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1315</v>
      </c>
      <c r="B420" s="1014" t="s">
        <v>283</v>
      </c>
      <c r="C420" s="1014" t="s">
        <v>1316</v>
      </c>
      <c r="D420" s="1014" t="s">
        <v>1317</v>
      </c>
      <c r="E420" s="1014" t="s">
        <v>1311</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1315</v>
      </c>
      <c r="B421" s="1014" t="s">
        <v>283</v>
      </c>
      <c r="C421" s="1014" t="s">
        <v>1316</v>
      </c>
      <c r="D421" s="1014" t="s">
        <v>1317</v>
      </c>
      <c r="E421" s="1014" t="s">
        <v>1311</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1318</v>
      </c>
      <c r="B422" s="1014" t="s">
        <v>1319</v>
      </c>
      <c r="C422" s="1014" t="s">
        <v>1320</v>
      </c>
      <c r="D422" s="1014" t="s">
        <v>1321</v>
      </c>
      <c r="E422" s="1014" t="s">
        <v>1082</v>
      </c>
      <c r="F422" s="1015">
        <v>39794</v>
      </c>
      <c r="G422" s="1014" t="s">
        <v>284</v>
      </c>
      <c r="H422" s="1010">
        <v>300000000</v>
      </c>
      <c r="I422" s="1010">
        <v>0</v>
      </c>
      <c r="J422" s="1010">
        <v>381395557.07999998</v>
      </c>
      <c r="K422" s="1014" t="s">
        <v>1198</v>
      </c>
      <c r="L422" s="1010"/>
      <c r="M422" s="1010"/>
      <c r="N422" s="1011"/>
      <c r="O422" s="1010"/>
      <c r="P422" s="1010"/>
      <c r="Q422" s="1010"/>
      <c r="R422" s="1010"/>
      <c r="S422" s="1011"/>
    </row>
    <row r="423" spans="1:19">
      <c r="A423" s="1014" t="s">
        <v>1318</v>
      </c>
      <c r="B423" s="1014" t="s">
        <v>283</v>
      </c>
      <c r="C423" s="1014" t="s">
        <v>1320</v>
      </c>
      <c r="D423" s="1014" t="s">
        <v>1321</v>
      </c>
      <c r="E423" s="1014" t="s">
        <v>1082</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1318</v>
      </c>
      <c r="B424" s="1014" t="s">
        <v>283</v>
      </c>
      <c r="C424" s="1014" t="s">
        <v>1320</v>
      </c>
      <c r="D424" s="1014" t="s">
        <v>1321</v>
      </c>
      <c r="E424" s="1014" t="s">
        <v>1082</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1322</v>
      </c>
      <c r="B425" s="1014" t="s">
        <v>955</v>
      </c>
      <c r="C425" s="1014" t="s">
        <v>1323</v>
      </c>
      <c r="D425" s="1014" t="s">
        <v>899</v>
      </c>
      <c r="E425" s="1014" t="s">
        <v>105</v>
      </c>
      <c r="F425" s="1015">
        <v>39794</v>
      </c>
      <c r="G425" s="1014" t="s">
        <v>284</v>
      </c>
      <c r="H425" s="1010">
        <v>20500000</v>
      </c>
      <c r="I425" s="1010">
        <v>0</v>
      </c>
      <c r="J425" s="1010">
        <v>23572379.219999999</v>
      </c>
      <c r="K425" s="1014" t="s">
        <v>1198</v>
      </c>
      <c r="L425" s="1010"/>
      <c r="M425" s="1010"/>
      <c r="N425" s="1011"/>
      <c r="O425" s="1010"/>
      <c r="P425" s="1010"/>
      <c r="Q425" s="1010"/>
      <c r="R425" s="1010"/>
      <c r="S425" s="1011"/>
    </row>
    <row r="426" spans="1:19">
      <c r="A426" s="1014" t="s">
        <v>1322</v>
      </c>
      <c r="B426" s="1014" t="s">
        <v>283</v>
      </c>
      <c r="C426" s="1014" t="s">
        <v>1323</v>
      </c>
      <c r="D426" s="1014" t="s">
        <v>899</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1322</v>
      </c>
      <c r="B427" s="1014" t="s">
        <v>283</v>
      </c>
      <c r="C427" s="1014" t="s">
        <v>1323</v>
      </c>
      <c r="D427" s="1014" t="s">
        <v>899</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1324</v>
      </c>
      <c r="B428" s="1014" t="s">
        <v>2966</v>
      </c>
      <c r="C428" s="1014" t="s">
        <v>1326</v>
      </c>
      <c r="D428" s="1014" t="s">
        <v>1327</v>
      </c>
      <c r="E428" s="1014" t="s">
        <v>83</v>
      </c>
      <c r="F428" s="1015">
        <v>39913</v>
      </c>
      <c r="G428" s="1014" t="s">
        <v>7</v>
      </c>
      <c r="H428" s="1010">
        <v>9439000</v>
      </c>
      <c r="I428" s="1010">
        <v>0</v>
      </c>
      <c r="J428" s="1010">
        <v>2508609</v>
      </c>
      <c r="K428" s="1014" t="s">
        <v>900</v>
      </c>
      <c r="L428" s="1010"/>
      <c r="M428" s="1010"/>
      <c r="N428" s="1011"/>
      <c r="O428" s="1010"/>
      <c r="P428" s="1010"/>
      <c r="Q428" s="1010"/>
      <c r="R428" s="1010"/>
      <c r="S428" s="1011"/>
    </row>
    <row r="429" spans="1:19">
      <c r="A429" s="1014" t="s">
        <v>1324</v>
      </c>
      <c r="B429" s="1014" t="s">
        <v>283</v>
      </c>
      <c r="C429" s="1014" t="s">
        <v>1326</v>
      </c>
      <c r="D429" s="1014" t="s">
        <v>1327</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1328</v>
      </c>
      <c r="B430" s="1014" t="s">
        <v>858</v>
      </c>
      <c r="C430" s="1014" t="s">
        <v>1329</v>
      </c>
      <c r="D430" s="1014" t="s">
        <v>1330</v>
      </c>
      <c r="E430" s="1014" t="s">
        <v>6</v>
      </c>
      <c r="F430" s="1015">
        <v>39773</v>
      </c>
      <c r="G430" s="1014" t="s">
        <v>284</v>
      </c>
      <c r="H430" s="1010">
        <v>400000000</v>
      </c>
      <c r="I430" s="1010">
        <v>0</v>
      </c>
      <c r="J430" s="1010">
        <v>442416666.67000002</v>
      </c>
      <c r="K430" s="1014" t="s">
        <v>1198</v>
      </c>
      <c r="L430" s="1010"/>
      <c r="M430" s="1010"/>
      <c r="N430" s="1011"/>
      <c r="O430" s="1010"/>
      <c r="P430" s="1010"/>
      <c r="Q430" s="1010"/>
      <c r="R430" s="1010"/>
      <c r="S430" s="1011"/>
    </row>
    <row r="431" spans="1:19">
      <c r="A431" s="1014" t="s">
        <v>1328</v>
      </c>
      <c r="B431" s="1014" t="s">
        <v>283</v>
      </c>
      <c r="C431" s="1014" t="s">
        <v>1329</v>
      </c>
      <c r="D431" s="1014" t="s">
        <v>1330</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1328</v>
      </c>
      <c r="B432" s="1014" t="s">
        <v>283</v>
      </c>
      <c r="C432" s="1014" t="s">
        <v>1329</v>
      </c>
      <c r="D432" s="1014" t="s">
        <v>1330</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1328</v>
      </c>
      <c r="B433" s="1014" t="s">
        <v>283</v>
      </c>
      <c r="C433" s="1014" t="s">
        <v>1329</v>
      </c>
      <c r="D433" s="1014" t="s">
        <v>1330</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1331</v>
      </c>
      <c r="B434" s="1014" t="s">
        <v>907</v>
      </c>
      <c r="C434" s="1014" t="s">
        <v>1332</v>
      </c>
      <c r="D434" s="1014" t="s">
        <v>1333</v>
      </c>
      <c r="E434" s="1014" t="s">
        <v>11</v>
      </c>
      <c r="F434" s="1015">
        <v>39899</v>
      </c>
      <c r="G434" s="1014" t="s">
        <v>285</v>
      </c>
      <c r="H434" s="1010">
        <v>3000000</v>
      </c>
      <c r="I434" s="1010">
        <v>0</v>
      </c>
      <c r="J434" s="1010">
        <v>3318585.05</v>
      </c>
      <c r="K434" s="1014" t="s">
        <v>900</v>
      </c>
      <c r="L434" s="1010"/>
      <c r="M434" s="1010"/>
      <c r="N434" s="1011"/>
      <c r="O434" s="1010"/>
      <c r="P434" s="1010"/>
      <c r="Q434" s="1010"/>
      <c r="R434" s="1010"/>
      <c r="S434" s="1011"/>
    </row>
    <row r="435" spans="1:19">
      <c r="A435" s="1014" t="s">
        <v>1331</v>
      </c>
      <c r="B435" s="1014" t="s">
        <v>283</v>
      </c>
      <c r="C435" s="1014" t="s">
        <v>1332</v>
      </c>
      <c r="D435" s="1014" t="s">
        <v>1333</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1331</v>
      </c>
      <c r="B436" s="1014" t="s">
        <v>283</v>
      </c>
      <c r="C436" s="1014" t="s">
        <v>1332</v>
      </c>
      <c r="D436" s="1014" t="s">
        <v>1333</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1331</v>
      </c>
      <c r="B437" s="1014" t="s">
        <v>283</v>
      </c>
      <c r="C437" s="1014" t="s">
        <v>1332</v>
      </c>
      <c r="D437" s="1014" t="s">
        <v>1333</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1334</v>
      </c>
      <c r="B438" s="1014" t="s">
        <v>1335</v>
      </c>
      <c r="C438" s="1014" t="s">
        <v>1336</v>
      </c>
      <c r="D438" s="1014" t="s">
        <v>1337</v>
      </c>
      <c r="E438" s="1014" t="s">
        <v>896</v>
      </c>
      <c r="F438" s="1015">
        <v>39787</v>
      </c>
      <c r="G438" s="1014" t="s">
        <v>284</v>
      </c>
      <c r="H438" s="1010">
        <v>9950000</v>
      </c>
      <c r="I438" s="1010">
        <v>0</v>
      </c>
      <c r="J438" s="1010">
        <v>11166897.789999999</v>
      </c>
      <c r="K438" s="1014" t="s">
        <v>900</v>
      </c>
      <c r="L438" s="1010"/>
      <c r="M438" s="1010"/>
      <c r="N438" s="1011"/>
      <c r="O438" s="1010"/>
      <c r="P438" s="1010"/>
      <c r="Q438" s="1010"/>
      <c r="R438" s="1010"/>
      <c r="S438" s="1011"/>
    </row>
    <row r="439" spans="1:19">
      <c r="A439" s="1014" t="s">
        <v>1334</v>
      </c>
      <c r="B439" s="1014" t="s">
        <v>283</v>
      </c>
      <c r="C439" s="1014" t="s">
        <v>1336</v>
      </c>
      <c r="D439" s="1014" t="s">
        <v>1337</v>
      </c>
      <c r="E439" s="1014" t="s">
        <v>896</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1334</v>
      </c>
      <c r="B440" s="1014" t="s">
        <v>283</v>
      </c>
      <c r="C440" s="1014" t="s">
        <v>1336</v>
      </c>
      <c r="D440" s="1014" t="s">
        <v>1337</v>
      </c>
      <c r="E440" s="1014" t="s">
        <v>896</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1334</v>
      </c>
      <c r="B441" s="1014" t="s">
        <v>283</v>
      </c>
      <c r="C441" s="1014" t="s">
        <v>1336</v>
      </c>
      <c r="D441" s="1014" t="s">
        <v>1337</v>
      </c>
      <c r="E441" s="1014" t="s">
        <v>896</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1334</v>
      </c>
      <c r="B442" s="1014" t="s">
        <v>283</v>
      </c>
      <c r="C442" s="1014" t="s">
        <v>1336</v>
      </c>
      <c r="D442" s="1014" t="s">
        <v>1337</v>
      </c>
      <c r="E442" s="1014" t="s">
        <v>896</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1334</v>
      </c>
      <c r="B443" s="1014" t="s">
        <v>283</v>
      </c>
      <c r="C443" s="1014" t="s">
        <v>1336</v>
      </c>
      <c r="D443" s="1014" t="s">
        <v>1337</v>
      </c>
      <c r="E443" s="1014" t="s">
        <v>896</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1338</v>
      </c>
      <c r="B444" s="1014" t="s">
        <v>974</v>
      </c>
      <c r="C444" s="1014" t="s">
        <v>1339</v>
      </c>
      <c r="D444" s="1014" t="s">
        <v>1340</v>
      </c>
      <c r="E444" s="1014" t="s">
        <v>11</v>
      </c>
      <c r="F444" s="1015">
        <v>40053</v>
      </c>
      <c r="G444" s="1014" t="s">
        <v>285</v>
      </c>
      <c r="H444" s="1010">
        <v>16015000</v>
      </c>
      <c r="I444" s="1010">
        <v>0</v>
      </c>
      <c r="J444" s="1010">
        <v>14257487.710000001</v>
      </c>
      <c r="K444" s="1014" t="s">
        <v>900</v>
      </c>
      <c r="L444" s="1010"/>
      <c r="M444" s="1010"/>
      <c r="N444" s="1011"/>
      <c r="O444" s="1010"/>
      <c r="P444" s="1010"/>
      <c r="Q444" s="1010"/>
      <c r="R444" s="1010"/>
      <c r="S444" s="1011"/>
    </row>
    <row r="445" spans="1:19">
      <c r="A445" s="1014" t="s">
        <v>1338</v>
      </c>
      <c r="B445" s="1014" t="s">
        <v>283</v>
      </c>
      <c r="C445" s="1014" t="s">
        <v>1339</v>
      </c>
      <c r="D445" s="1014" t="s">
        <v>1340</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1338</v>
      </c>
      <c r="B446" s="1014" t="s">
        <v>283</v>
      </c>
      <c r="C446" s="1014" t="s">
        <v>1339</v>
      </c>
      <c r="D446" s="1014" t="s">
        <v>1340</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1338</v>
      </c>
      <c r="B447" s="1014" t="s">
        <v>283</v>
      </c>
      <c r="C447" s="1014" t="s">
        <v>1339</v>
      </c>
      <c r="D447" s="1014" t="s">
        <v>1340</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1341</v>
      </c>
      <c r="B448" s="1014" t="s">
        <v>955</v>
      </c>
      <c r="C448" s="1014" t="s">
        <v>1342</v>
      </c>
      <c r="D448" s="1014" t="s">
        <v>1037</v>
      </c>
      <c r="E448" s="1014" t="s">
        <v>933</v>
      </c>
      <c r="F448" s="1015">
        <v>39801</v>
      </c>
      <c r="G448" s="1014" t="s">
        <v>284</v>
      </c>
      <c r="H448" s="1010">
        <v>64450000</v>
      </c>
      <c r="I448" s="1010">
        <v>0</v>
      </c>
      <c r="J448" s="1010">
        <v>73357086.719999999</v>
      </c>
      <c r="K448" s="1014" t="s">
        <v>1198</v>
      </c>
      <c r="L448" s="1010"/>
      <c r="M448" s="1010"/>
      <c r="N448" s="1011"/>
      <c r="O448" s="1010"/>
      <c r="P448" s="1010"/>
      <c r="Q448" s="1010"/>
      <c r="R448" s="1010"/>
      <c r="S448" s="1011"/>
    </row>
    <row r="449" spans="1:19">
      <c r="A449" s="1014" t="s">
        <v>1341</v>
      </c>
      <c r="B449" s="1014" t="s">
        <v>283</v>
      </c>
      <c r="C449" s="1014" t="s">
        <v>1342</v>
      </c>
      <c r="D449" s="1014" t="s">
        <v>1037</v>
      </c>
      <c r="E449" s="1014" t="s">
        <v>933</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1341</v>
      </c>
      <c r="B450" s="1014" t="s">
        <v>283</v>
      </c>
      <c r="C450" s="1014" t="s">
        <v>1342</v>
      </c>
      <c r="D450" s="1014" t="s">
        <v>1037</v>
      </c>
      <c r="E450" s="1014" t="s">
        <v>933</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1343</v>
      </c>
      <c r="B451" s="1014" t="s">
        <v>1015</v>
      </c>
      <c r="C451" s="1014" t="s">
        <v>1344</v>
      </c>
      <c r="D451" s="1014" t="s">
        <v>1345</v>
      </c>
      <c r="E451" s="1014" t="s">
        <v>239</v>
      </c>
      <c r="F451" s="1015">
        <v>39822</v>
      </c>
      <c r="G451" s="1014" t="s">
        <v>284</v>
      </c>
      <c r="H451" s="1010">
        <v>16500000</v>
      </c>
      <c r="I451" s="1010">
        <v>0</v>
      </c>
      <c r="J451" s="1010">
        <v>19178479</v>
      </c>
      <c r="K451" s="1014" t="s">
        <v>1198</v>
      </c>
      <c r="L451" s="1010"/>
      <c r="M451" s="1010"/>
      <c r="N451" s="1011"/>
      <c r="O451" s="1010"/>
      <c r="P451" s="1010"/>
      <c r="Q451" s="1010"/>
      <c r="R451" s="1010"/>
      <c r="S451" s="1011"/>
    </row>
    <row r="452" spans="1:19">
      <c r="A452" s="1014" t="s">
        <v>1343</v>
      </c>
      <c r="B452" s="1014" t="s">
        <v>283</v>
      </c>
      <c r="C452" s="1014" t="s">
        <v>1344</v>
      </c>
      <c r="D452" s="1014" t="s">
        <v>1345</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1343</v>
      </c>
      <c r="B453" s="1014" t="s">
        <v>283</v>
      </c>
      <c r="C453" s="1014" t="s">
        <v>1344</v>
      </c>
      <c r="D453" s="1014" t="s">
        <v>1345</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1346</v>
      </c>
      <c r="B454" s="1014" t="s">
        <v>907</v>
      </c>
      <c r="C454" s="1014" t="s">
        <v>1347</v>
      </c>
      <c r="D454" s="1014" t="s">
        <v>1348</v>
      </c>
      <c r="E454" s="1014" t="s">
        <v>933</v>
      </c>
      <c r="F454" s="1015">
        <v>39857</v>
      </c>
      <c r="G454" s="1014" t="s">
        <v>285</v>
      </c>
      <c r="H454" s="1010">
        <v>10000000</v>
      </c>
      <c r="I454" s="1010">
        <v>0</v>
      </c>
      <c r="J454" s="1010">
        <v>10670784.029999999</v>
      </c>
      <c r="K454" s="1014" t="s">
        <v>900</v>
      </c>
      <c r="L454" s="1010"/>
      <c r="M454" s="1010"/>
      <c r="N454" s="1011"/>
      <c r="O454" s="1010"/>
      <c r="P454" s="1010"/>
      <c r="Q454" s="1010"/>
      <c r="R454" s="1010"/>
      <c r="S454" s="1011"/>
    </row>
    <row r="455" spans="1:19">
      <c r="A455" s="1014" t="s">
        <v>1346</v>
      </c>
      <c r="B455" s="1014" t="s">
        <v>283</v>
      </c>
      <c r="C455" s="1014" t="s">
        <v>1347</v>
      </c>
      <c r="D455" s="1014" t="s">
        <v>1348</v>
      </c>
      <c r="E455" s="1014" t="s">
        <v>933</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1346</v>
      </c>
      <c r="B456" s="1014" t="s">
        <v>283</v>
      </c>
      <c r="C456" s="1014" t="s">
        <v>1347</v>
      </c>
      <c r="D456" s="1014" t="s">
        <v>1348</v>
      </c>
      <c r="E456" s="1014" t="s">
        <v>933</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1346</v>
      </c>
      <c r="B457" s="1014" t="s">
        <v>283</v>
      </c>
      <c r="C457" s="1014" t="s">
        <v>1347</v>
      </c>
      <c r="D457" s="1014" t="s">
        <v>1348</v>
      </c>
      <c r="E457" s="1014" t="s">
        <v>933</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1349</v>
      </c>
      <c r="B458" s="1014" t="s">
        <v>893</v>
      </c>
      <c r="C458" s="1014" t="s">
        <v>1350</v>
      </c>
      <c r="D458" s="1014" t="s">
        <v>1351</v>
      </c>
      <c r="E458" s="1014" t="s">
        <v>239</v>
      </c>
      <c r="F458" s="1015">
        <v>39899</v>
      </c>
      <c r="G458" s="1014" t="s">
        <v>285</v>
      </c>
      <c r="H458" s="1010">
        <v>574000</v>
      </c>
      <c r="I458" s="1010">
        <v>0</v>
      </c>
      <c r="J458" s="1010">
        <v>668142.53</v>
      </c>
      <c r="K458" s="1014" t="s">
        <v>1198</v>
      </c>
      <c r="L458" s="1010"/>
      <c r="M458" s="1010"/>
      <c r="N458" s="1011"/>
      <c r="O458" s="1010"/>
      <c r="P458" s="1010"/>
      <c r="Q458" s="1010"/>
      <c r="R458" s="1010"/>
      <c r="S458" s="1011"/>
    </row>
    <row r="459" spans="1:19">
      <c r="A459" s="1014" t="s">
        <v>1349</v>
      </c>
      <c r="B459" s="1014" t="s">
        <v>283</v>
      </c>
      <c r="C459" s="1014" t="s">
        <v>1350</v>
      </c>
      <c r="D459" s="1014" t="s">
        <v>1351</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1352</v>
      </c>
      <c r="B460" s="1014"/>
      <c r="C460" s="1014" t="s">
        <v>1353</v>
      </c>
      <c r="D460" s="1014" t="s">
        <v>1354</v>
      </c>
      <c r="E460" s="1014" t="s">
        <v>19</v>
      </c>
      <c r="F460" s="1015">
        <v>39822</v>
      </c>
      <c r="G460" s="1014" t="s">
        <v>284</v>
      </c>
      <c r="H460" s="1010">
        <v>28000000</v>
      </c>
      <c r="I460" s="1010">
        <v>0</v>
      </c>
      <c r="J460" s="1010">
        <v>26480089.199999999</v>
      </c>
      <c r="K460" s="1014" t="s">
        <v>900</v>
      </c>
      <c r="L460" s="1010"/>
      <c r="M460" s="1010"/>
      <c r="N460" s="1011"/>
      <c r="O460" s="1010"/>
      <c r="P460" s="1010"/>
      <c r="Q460" s="1010"/>
      <c r="R460" s="1010"/>
      <c r="S460" s="1011"/>
    </row>
    <row r="461" spans="1:19">
      <c r="A461" s="1014" t="s">
        <v>1352</v>
      </c>
      <c r="B461" s="1014" t="s">
        <v>283</v>
      </c>
      <c r="C461" s="1014" t="s">
        <v>1353</v>
      </c>
      <c r="D461" s="1014" t="s">
        <v>1354</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1352</v>
      </c>
      <c r="B462" s="1014" t="s">
        <v>283</v>
      </c>
      <c r="C462" s="1014" t="s">
        <v>1353</v>
      </c>
      <c r="D462" s="1014" t="s">
        <v>1354</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1352</v>
      </c>
      <c r="B463" s="1014" t="s">
        <v>283</v>
      </c>
      <c r="C463" s="1014" t="s">
        <v>1353</v>
      </c>
      <c r="D463" s="1014" t="s">
        <v>1354</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1352</v>
      </c>
      <c r="B464" s="1014" t="s">
        <v>283</v>
      </c>
      <c r="C464" s="1014" t="s">
        <v>1353</v>
      </c>
      <c r="D464" s="1014" t="s">
        <v>1354</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1355</v>
      </c>
      <c r="B465" s="1014" t="s">
        <v>1356</v>
      </c>
      <c r="C465" s="1014" t="s">
        <v>1357</v>
      </c>
      <c r="D465" s="1014" t="s">
        <v>1358</v>
      </c>
      <c r="E465" s="1014" t="s">
        <v>188</v>
      </c>
      <c r="F465" s="1015">
        <v>39773</v>
      </c>
      <c r="G465" s="1014" t="s">
        <v>284</v>
      </c>
      <c r="H465" s="1010">
        <v>76898000</v>
      </c>
      <c r="I465" s="1010">
        <v>0</v>
      </c>
      <c r="J465" s="1010">
        <v>86821419.219999999</v>
      </c>
      <c r="K465" s="1014" t="s">
        <v>1198</v>
      </c>
      <c r="L465" s="1010"/>
      <c r="M465" s="1010"/>
      <c r="N465" s="1011"/>
      <c r="O465" s="1010"/>
      <c r="P465" s="1010"/>
      <c r="Q465" s="1010"/>
      <c r="R465" s="1010"/>
      <c r="S465" s="1011"/>
    </row>
    <row r="466" spans="1:19">
      <c r="A466" s="1014" t="s">
        <v>1355</v>
      </c>
      <c r="B466" s="1014" t="s">
        <v>283</v>
      </c>
      <c r="C466" s="1014" t="s">
        <v>1357</v>
      </c>
      <c r="D466" s="1014" t="s">
        <v>1358</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1355</v>
      </c>
      <c r="B467" s="1014" t="s">
        <v>283</v>
      </c>
      <c r="C467" s="1014" t="s">
        <v>1357</v>
      </c>
      <c r="D467" s="1014" t="s">
        <v>1358</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1359</v>
      </c>
      <c r="B468" s="1014" t="s">
        <v>902</v>
      </c>
      <c r="C468" s="1014" t="s">
        <v>1360</v>
      </c>
      <c r="D468" s="1014" t="s">
        <v>1361</v>
      </c>
      <c r="E468" s="1014" t="s">
        <v>933</v>
      </c>
      <c r="F468" s="1015">
        <v>39871</v>
      </c>
      <c r="G468" s="1014" t="s">
        <v>285</v>
      </c>
      <c r="H468" s="1010">
        <v>2260000</v>
      </c>
      <c r="I468" s="1010">
        <v>0</v>
      </c>
      <c r="J468" s="1010">
        <v>2689478.64</v>
      </c>
      <c r="K468" s="1014" t="s">
        <v>1198</v>
      </c>
      <c r="L468" s="1010"/>
      <c r="M468" s="1010"/>
      <c r="N468" s="1011"/>
      <c r="O468" s="1010"/>
      <c r="P468" s="1010"/>
      <c r="Q468" s="1010"/>
      <c r="R468" s="1010"/>
      <c r="S468" s="1011"/>
    </row>
    <row r="469" spans="1:19">
      <c r="A469" s="1014" t="s">
        <v>1359</v>
      </c>
      <c r="B469" s="1014" t="s">
        <v>283</v>
      </c>
      <c r="C469" s="1014" t="s">
        <v>1360</v>
      </c>
      <c r="D469" s="1014" t="s">
        <v>1361</v>
      </c>
      <c r="E469" s="1014" t="s">
        <v>933</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1362</v>
      </c>
      <c r="B470" s="1014" t="s">
        <v>858</v>
      </c>
      <c r="C470" s="1014" t="s">
        <v>1363</v>
      </c>
      <c r="D470" s="1014" t="s">
        <v>1364</v>
      </c>
      <c r="E470" s="1014" t="s">
        <v>166</v>
      </c>
      <c r="F470" s="1015">
        <v>39766</v>
      </c>
      <c r="G470" s="1014" t="s">
        <v>284</v>
      </c>
      <c r="H470" s="1010">
        <v>2250000000</v>
      </c>
      <c r="I470" s="1010">
        <v>0</v>
      </c>
      <c r="J470" s="1010">
        <v>2582039543.4000001</v>
      </c>
      <c r="K470" s="1014" t="s">
        <v>1198</v>
      </c>
      <c r="L470" s="1010"/>
      <c r="M470" s="1010"/>
      <c r="N470" s="1011"/>
      <c r="O470" s="1010"/>
      <c r="P470" s="1010"/>
      <c r="Q470" s="1010"/>
      <c r="R470" s="1010"/>
      <c r="S470" s="1011"/>
    </row>
    <row r="471" spans="1:19">
      <c r="A471" s="1014" t="s">
        <v>1362</v>
      </c>
      <c r="B471" s="1014" t="s">
        <v>283</v>
      </c>
      <c r="C471" s="1014" t="s">
        <v>1363</v>
      </c>
      <c r="D471" s="1014" t="s">
        <v>1364</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1362</v>
      </c>
      <c r="B472" s="1014" t="s">
        <v>283</v>
      </c>
      <c r="C472" s="1014" t="s">
        <v>1363</v>
      </c>
      <c r="D472" s="1014" t="s">
        <v>1364</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1365</v>
      </c>
      <c r="B473" s="1014" t="s">
        <v>858</v>
      </c>
      <c r="C473" s="1014" t="s">
        <v>1366</v>
      </c>
      <c r="D473" s="1014" t="s">
        <v>1367</v>
      </c>
      <c r="E473" s="1014" t="s">
        <v>6</v>
      </c>
      <c r="F473" s="1015">
        <v>39822</v>
      </c>
      <c r="G473" s="1014" t="s">
        <v>284</v>
      </c>
      <c r="H473" s="1010">
        <v>5000000</v>
      </c>
      <c r="I473" s="1010">
        <v>0</v>
      </c>
      <c r="J473" s="1010">
        <v>5602969.6100000003</v>
      </c>
      <c r="K473" s="1014" t="s">
        <v>1198</v>
      </c>
      <c r="L473" s="1010"/>
      <c r="M473" s="1010"/>
      <c r="N473" s="1011"/>
      <c r="O473" s="1010"/>
      <c r="P473" s="1010"/>
      <c r="Q473" s="1010"/>
      <c r="R473" s="1010"/>
      <c r="S473" s="1011"/>
    </row>
    <row r="474" spans="1:19">
      <c r="A474" s="1014" t="s">
        <v>1365</v>
      </c>
      <c r="B474" s="1014" t="s">
        <v>283</v>
      </c>
      <c r="C474" s="1014" t="s">
        <v>1366</v>
      </c>
      <c r="D474" s="1014" t="s">
        <v>1367</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1365</v>
      </c>
      <c r="B475" s="1014" t="s">
        <v>283</v>
      </c>
      <c r="C475" s="1014" t="s">
        <v>1366</v>
      </c>
      <c r="D475" s="1014" t="s">
        <v>1367</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1368</v>
      </c>
      <c r="B476" s="1014" t="s">
        <v>921</v>
      </c>
      <c r="C476" s="1014" t="s">
        <v>1369</v>
      </c>
      <c r="D476" s="1014" t="s">
        <v>1370</v>
      </c>
      <c r="E476" s="1014" t="s">
        <v>1311</v>
      </c>
      <c r="F476" s="1015">
        <v>39955</v>
      </c>
      <c r="G476" s="1014" t="s">
        <v>924</v>
      </c>
      <c r="H476" s="1010">
        <v>20400000</v>
      </c>
      <c r="I476" s="1010">
        <v>0</v>
      </c>
      <c r="J476" s="1010">
        <v>21575016.539999999</v>
      </c>
      <c r="K476" s="1014" t="s">
        <v>900</v>
      </c>
      <c r="L476" s="1010"/>
      <c r="M476" s="1010"/>
      <c r="N476" s="1011"/>
      <c r="O476" s="1010"/>
      <c r="P476" s="1010"/>
      <c r="Q476" s="1010"/>
      <c r="R476" s="1010"/>
      <c r="S476" s="1011"/>
    </row>
    <row r="477" spans="1:19">
      <c r="A477" s="1014" t="s">
        <v>1368</v>
      </c>
      <c r="B477" s="1014" t="s">
        <v>283</v>
      </c>
      <c r="C477" s="1014" t="s">
        <v>1369</v>
      </c>
      <c r="D477" s="1014" t="s">
        <v>1370</v>
      </c>
      <c r="E477" s="1014" t="s">
        <v>1311</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1368</v>
      </c>
      <c r="B478" s="1014" t="s">
        <v>283</v>
      </c>
      <c r="C478" s="1014" t="s">
        <v>1369</v>
      </c>
      <c r="D478" s="1014" t="s">
        <v>1370</v>
      </c>
      <c r="E478" s="1014" t="s">
        <v>1311</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1368</v>
      </c>
      <c r="B479" s="1014" t="s">
        <v>283</v>
      </c>
      <c r="C479" s="1014" t="s">
        <v>1369</v>
      </c>
      <c r="D479" s="1014" t="s">
        <v>1370</v>
      </c>
      <c r="E479" s="1014" t="s">
        <v>1311</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1368</v>
      </c>
      <c r="B480" s="1014" t="s">
        <v>283</v>
      </c>
      <c r="C480" s="1014" t="s">
        <v>1369</v>
      </c>
      <c r="D480" s="1014" t="s">
        <v>1370</v>
      </c>
      <c r="E480" s="1014" t="s">
        <v>1311</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1368</v>
      </c>
      <c r="B481" s="1014" t="s">
        <v>283</v>
      </c>
      <c r="C481" s="1014" t="s">
        <v>1369</v>
      </c>
      <c r="D481" s="1014" t="s">
        <v>1370</v>
      </c>
      <c r="E481" s="1014" t="s">
        <v>1311</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1371</v>
      </c>
      <c r="B482" s="1014" t="s">
        <v>907</v>
      </c>
      <c r="C482" s="1014" t="s">
        <v>1372</v>
      </c>
      <c r="D482" s="1014" t="s">
        <v>883</v>
      </c>
      <c r="E482" s="1014" t="s">
        <v>6</v>
      </c>
      <c r="F482" s="1015">
        <v>39836</v>
      </c>
      <c r="G482" s="1014" t="s">
        <v>285</v>
      </c>
      <c r="H482" s="1010">
        <v>7701000</v>
      </c>
      <c r="I482" s="1010">
        <v>0</v>
      </c>
      <c r="J482" s="1010">
        <v>8451110.7899999991</v>
      </c>
      <c r="K482" s="1014" t="s">
        <v>900</v>
      </c>
      <c r="L482" s="1010"/>
      <c r="M482" s="1010"/>
      <c r="N482" s="1011"/>
      <c r="O482" s="1010"/>
      <c r="P482" s="1010"/>
      <c r="Q482" s="1010"/>
      <c r="R482" s="1010"/>
      <c r="S482" s="1011"/>
    </row>
    <row r="483" spans="1:19">
      <c r="A483" s="1014" t="s">
        <v>1371</v>
      </c>
      <c r="B483" s="1014" t="s">
        <v>283</v>
      </c>
      <c r="C483" s="1014" t="s">
        <v>1372</v>
      </c>
      <c r="D483" s="1014" t="s">
        <v>883</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1371</v>
      </c>
      <c r="B484" s="1014" t="s">
        <v>283</v>
      </c>
      <c r="C484" s="1014" t="s">
        <v>1372</v>
      </c>
      <c r="D484" s="1014" t="s">
        <v>883</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1373</v>
      </c>
      <c r="B485" s="1014" t="s">
        <v>893</v>
      </c>
      <c r="C485" s="1014" t="s">
        <v>1374</v>
      </c>
      <c r="D485" s="1014" t="s">
        <v>1375</v>
      </c>
      <c r="E485" s="1014" t="s">
        <v>6</v>
      </c>
      <c r="F485" s="1015">
        <v>39829</v>
      </c>
      <c r="G485" s="1014" t="s">
        <v>285</v>
      </c>
      <c r="H485" s="1010">
        <v>2550000</v>
      </c>
      <c r="I485" s="1010">
        <v>0</v>
      </c>
      <c r="J485" s="1010">
        <v>2899659.67</v>
      </c>
      <c r="K485" s="1014" t="s">
        <v>1198</v>
      </c>
      <c r="L485" s="1010"/>
      <c r="M485" s="1010"/>
      <c r="N485" s="1011"/>
      <c r="O485" s="1010"/>
      <c r="P485" s="1010"/>
      <c r="Q485" s="1010"/>
      <c r="R485" s="1010"/>
      <c r="S485" s="1011"/>
    </row>
    <row r="486" spans="1:19">
      <c r="A486" s="1014" t="s">
        <v>1373</v>
      </c>
      <c r="B486" s="1014" t="s">
        <v>283</v>
      </c>
      <c r="C486" s="1014" t="s">
        <v>1374</v>
      </c>
      <c r="D486" s="1014" t="s">
        <v>1375</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1376</v>
      </c>
      <c r="B487" s="1014" t="s">
        <v>893</v>
      </c>
      <c r="C487" s="1014" t="s">
        <v>1377</v>
      </c>
      <c r="D487" s="1014" t="s">
        <v>1378</v>
      </c>
      <c r="E487" s="1014" t="s">
        <v>950</v>
      </c>
      <c r="F487" s="1015">
        <v>39878</v>
      </c>
      <c r="G487" s="1014" t="s">
        <v>285</v>
      </c>
      <c r="H487" s="1010">
        <v>500000</v>
      </c>
      <c r="I487" s="1010">
        <v>0</v>
      </c>
      <c r="J487" s="1010">
        <v>616741.75</v>
      </c>
      <c r="K487" s="1014" t="s">
        <v>1198</v>
      </c>
      <c r="L487" s="1010"/>
      <c r="M487" s="1010"/>
      <c r="N487" s="1011"/>
      <c r="O487" s="1010"/>
      <c r="P487" s="1010"/>
      <c r="Q487" s="1010"/>
      <c r="R487" s="1010"/>
      <c r="S487" s="1011"/>
    </row>
    <row r="488" spans="1:19">
      <c r="A488" s="1014" t="s">
        <v>1376</v>
      </c>
      <c r="B488" s="1014" t="s">
        <v>283</v>
      </c>
      <c r="C488" s="1014" t="s">
        <v>1377</v>
      </c>
      <c r="D488" s="1014" t="s">
        <v>1378</v>
      </c>
      <c r="E488" s="1014" t="s">
        <v>950</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893</v>
      </c>
      <c r="C489" s="1014" t="s">
        <v>1379</v>
      </c>
      <c r="D489" s="1014" t="s">
        <v>1380</v>
      </c>
      <c r="E489" s="1014" t="s">
        <v>23</v>
      </c>
      <c r="F489" s="1015">
        <v>40067</v>
      </c>
      <c r="G489" s="1014" t="s">
        <v>285</v>
      </c>
      <c r="H489" s="1010">
        <v>52000000</v>
      </c>
      <c r="I489" s="1010">
        <v>0</v>
      </c>
      <c r="J489" s="1010">
        <v>57575699.539999999</v>
      </c>
      <c r="K489" s="1014" t="s">
        <v>1198</v>
      </c>
      <c r="L489" s="1010"/>
      <c r="M489" s="1010"/>
      <c r="N489" s="1011"/>
      <c r="O489" s="1010"/>
      <c r="P489" s="1010"/>
      <c r="Q489" s="1010"/>
      <c r="R489" s="1010"/>
      <c r="S489" s="1011"/>
    </row>
    <row r="490" spans="1:19">
      <c r="A490" s="1014" t="s">
        <v>84</v>
      </c>
      <c r="B490" s="1014" t="s">
        <v>283</v>
      </c>
      <c r="C490" s="1014" t="s">
        <v>1379</v>
      </c>
      <c r="D490" s="1014" t="s">
        <v>1380</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1381</v>
      </c>
      <c r="B491" s="1014" t="s">
        <v>974</v>
      </c>
      <c r="C491" s="1014" t="s">
        <v>1382</v>
      </c>
      <c r="D491" s="1014" t="s">
        <v>1383</v>
      </c>
      <c r="E491" s="1014" t="s">
        <v>195</v>
      </c>
      <c r="F491" s="1015">
        <v>40018</v>
      </c>
      <c r="G491" s="1014" t="s">
        <v>285</v>
      </c>
      <c r="H491" s="1010">
        <v>3872000</v>
      </c>
      <c r="I491" s="1010">
        <v>0</v>
      </c>
      <c r="J491" s="1010">
        <v>5197157.57</v>
      </c>
      <c r="K491" s="1014" t="s">
        <v>1198</v>
      </c>
      <c r="L491" s="1010"/>
      <c r="M491" s="1010"/>
      <c r="N491" s="1011"/>
      <c r="O491" s="1010"/>
      <c r="P491" s="1010"/>
      <c r="Q491" s="1010"/>
      <c r="R491" s="1010"/>
      <c r="S491" s="1011"/>
    </row>
    <row r="492" spans="1:19">
      <c r="A492" s="1014" t="s">
        <v>1381</v>
      </c>
      <c r="B492" s="1014" t="s">
        <v>283</v>
      </c>
      <c r="C492" s="1014" t="s">
        <v>1382</v>
      </c>
      <c r="D492" s="1014" t="s">
        <v>1383</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1196</v>
      </c>
      <c r="C493" s="1014" t="s">
        <v>1384</v>
      </c>
      <c r="D493" s="1014" t="s">
        <v>1385</v>
      </c>
      <c r="E493" s="1014" t="s">
        <v>6</v>
      </c>
      <c r="F493" s="1015">
        <v>39829</v>
      </c>
      <c r="G493" s="1014" t="s">
        <v>7</v>
      </c>
      <c r="H493" s="1010">
        <v>1747000</v>
      </c>
      <c r="I493" s="1010">
        <v>0</v>
      </c>
      <c r="J493" s="1010">
        <v>1823188.61</v>
      </c>
      <c r="K493" s="1014" t="s">
        <v>1198</v>
      </c>
      <c r="L493" s="1010"/>
      <c r="M493" s="1010"/>
      <c r="N493" s="1011"/>
      <c r="O493" s="1010"/>
      <c r="P493" s="1010"/>
      <c r="Q493" s="1010"/>
      <c r="R493" s="1010"/>
      <c r="S493" s="1011"/>
    </row>
    <row r="494" spans="1:19">
      <c r="A494" s="1014" t="s">
        <v>24</v>
      </c>
      <c r="B494" s="1014" t="s">
        <v>283</v>
      </c>
      <c r="C494" s="1014" t="s">
        <v>1384</v>
      </c>
      <c r="D494" s="1014" t="s">
        <v>1385</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1386</v>
      </c>
      <c r="B495" s="1014" t="s">
        <v>1015</v>
      </c>
      <c r="C495" s="1014" t="s">
        <v>1387</v>
      </c>
      <c r="D495" s="1014" t="s">
        <v>1388</v>
      </c>
      <c r="E495" s="1014" t="s">
        <v>153</v>
      </c>
      <c r="F495" s="1015">
        <v>39962</v>
      </c>
      <c r="G495" s="1014" t="s">
        <v>284</v>
      </c>
      <c r="H495" s="1010">
        <v>19468000</v>
      </c>
      <c r="I495" s="1010">
        <v>0</v>
      </c>
      <c r="J495" s="1010">
        <v>22802281.620000001</v>
      </c>
      <c r="K495" s="1014" t="s">
        <v>1198</v>
      </c>
      <c r="L495" s="1010"/>
      <c r="M495" s="1010"/>
      <c r="N495" s="1011"/>
      <c r="O495" s="1010"/>
      <c r="P495" s="1010"/>
      <c r="Q495" s="1010"/>
      <c r="R495" s="1010"/>
      <c r="S495" s="1011"/>
    </row>
    <row r="496" spans="1:19">
      <c r="A496" s="1014" t="s">
        <v>1386</v>
      </c>
      <c r="B496" s="1014" t="s">
        <v>283</v>
      </c>
      <c r="C496" s="1014" t="s">
        <v>1387</v>
      </c>
      <c r="D496" s="1014" t="s">
        <v>1388</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1386</v>
      </c>
      <c r="B497" s="1014" t="s">
        <v>283</v>
      </c>
      <c r="C497" s="1014" t="s">
        <v>1387</v>
      </c>
      <c r="D497" s="1014" t="s">
        <v>1388</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1389</v>
      </c>
      <c r="B498" s="1014" t="s">
        <v>1390</v>
      </c>
      <c r="C498" s="1014" t="s">
        <v>1391</v>
      </c>
      <c r="D498" s="1014" t="s">
        <v>1392</v>
      </c>
      <c r="E498" s="1014" t="s">
        <v>246</v>
      </c>
      <c r="F498" s="1015">
        <v>39801</v>
      </c>
      <c r="G498" s="1014" t="s">
        <v>284</v>
      </c>
      <c r="H498" s="1010">
        <v>17680000</v>
      </c>
      <c r="I498" s="1010">
        <v>0</v>
      </c>
      <c r="J498" s="1010">
        <v>23135879.120000001</v>
      </c>
      <c r="K498" s="1014" t="s">
        <v>1198</v>
      </c>
      <c r="L498" s="1010"/>
      <c r="M498" s="1010"/>
      <c r="N498" s="1011"/>
      <c r="O498" s="1010"/>
      <c r="P498" s="1010"/>
      <c r="Q498" s="1010"/>
      <c r="R498" s="1010"/>
      <c r="S498" s="1011"/>
    </row>
    <row r="499" spans="1:19">
      <c r="A499" s="1014" t="s">
        <v>1389</v>
      </c>
      <c r="B499" s="1014" t="s">
        <v>283</v>
      </c>
      <c r="C499" s="1014" t="s">
        <v>1391</v>
      </c>
      <c r="D499" s="1014" t="s">
        <v>1392</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1389</v>
      </c>
      <c r="B500" s="1014" t="s">
        <v>283</v>
      </c>
      <c r="C500" s="1014" t="s">
        <v>1391</v>
      </c>
      <c r="D500" s="1014" t="s">
        <v>1392</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1389</v>
      </c>
      <c r="B501" s="1014" t="s">
        <v>283</v>
      </c>
      <c r="C501" s="1014" t="s">
        <v>1391</v>
      </c>
      <c r="D501" s="1014" t="s">
        <v>1392</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1389</v>
      </c>
      <c r="B502" s="1014" t="s">
        <v>283</v>
      </c>
      <c r="C502" s="1014" t="s">
        <v>1391</v>
      </c>
      <c r="D502" s="1014" t="s">
        <v>1392</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1393</v>
      </c>
      <c r="B503" s="1014" t="s">
        <v>907</v>
      </c>
      <c r="C503" s="1014" t="s">
        <v>1394</v>
      </c>
      <c r="D503" s="1014" t="s">
        <v>1395</v>
      </c>
      <c r="E503" s="1014" t="s">
        <v>6</v>
      </c>
      <c r="F503" s="1015">
        <v>39871</v>
      </c>
      <c r="G503" s="1014" t="s">
        <v>285</v>
      </c>
      <c r="H503" s="1010">
        <v>3976000</v>
      </c>
      <c r="I503" s="1010">
        <v>0</v>
      </c>
      <c r="J503" s="1010">
        <v>4674050.16</v>
      </c>
      <c r="K503" s="1014" t="s">
        <v>900</v>
      </c>
      <c r="L503" s="1010"/>
      <c r="M503" s="1010"/>
      <c r="N503" s="1011"/>
      <c r="O503" s="1010"/>
      <c r="P503" s="1010"/>
      <c r="Q503" s="1010"/>
      <c r="R503" s="1010"/>
      <c r="S503" s="1011"/>
    </row>
    <row r="504" spans="1:19">
      <c r="A504" s="1014" t="s">
        <v>1393</v>
      </c>
      <c r="B504" s="1014" t="s">
        <v>283</v>
      </c>
      <c r="C504" s="1014" t="s">
        <v>1394</v>
      </c>
      <c r="D504" s="1014" t="s">
        <v>1395</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1393</v>
      </c>
      <c r="B505" s="1014" t="s">
        <v>283</v>
      </c>
      <c r="C505" s="1014" t="s">
        <v>1394</v>
      </c>
      <c r="D505" s="1014" t="s">
        <v>1395</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1396</v>
      </c>
      <c r="B506" s="1014" t="s">
        <v>1397</v>
      </c>
      <c r="C506" s="1014" t="s">
        <v>1398</v>
      </c>
      <c r="D506" s="1014" t="s">
        <v>1399</v>
      </c>
      <c r="E506" s="1014" t="s">
        <v>246</v>
      </c>
      <c r="F506" s="1015">
        <v>39801</v>
      </c>
      <c r="G506" s="1014" t="s">
        <v>284</v>
      </c>
      <c r="H506" s="1010">
        <v>12643000</v>
      </c>
      <c r="I506" s="1010">
        <v>0</v>
      </c>
      <c r="J506" s="1010">
        <v>16080204.939999999</v>
      </c>
      <c r="K506" s="1014" t="s">
        <v>1198</v>
      </c>
      <c r="L506" s="1010"/>
      <c r="M506" s="1010"/>
      <c r="N506" s="1011"/>
      <c r="O506" s="1010"/>
      <c r="P506" s="1010"/>
      <c r="Q506" s="1010"/>
      <c r="R506" s="1010"/>
      <c r="S506" s="1011"/>
    </row>
    <row r="507" spans="1:19">
      <c r="A507" s="1014" t="s">
        <v>1396</v>
      </c>
      <c r="B507" s="1014" t="s">
        <v>283</v>
      </c>
      <c r="C507" s="1014" t="s">
        <v>1398</v>
      </c>
      <c r="D507" s="1014" t="s">
        <v>1399</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1396</v>
      </c>
      <c r="B508" s="1014" t="s">
        <v>283</v>
      </c>
      <c r="C508" s="1014" t="s">
        <v>1398</v>
      </c>
      <c r="D508" s="1014" t="s">
        <v>1399</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1400</v>
      </c>
      <c r="B509" s="1014" t="s">
        <v>1401</v>
      </c>
      <c r="C509" s="1014" t="s">
        <v>1402</v>
      </c>
      <c r="D509" s="1014" t="s">
        <v>1403</v>
      </c>
      <c r="E509" s="1014" t="s">
        <v>89</v>
      </c>
      <c r="F509" s="1015">
        <v>39948</v>
      </c>
      <c r="G509" s="1014" t="s">
        <v>285</v>
      </c>
      <c r="H509" s="1010">
        <v>6970000</v>
      </c>
      <c r="I509" s="1010">
        <v>0</v>
      </c>
      <c r="J509" s="1010">
        <v>4240743.82</v>
      </c>
      <c r="K509" s="1014" t="s">
        <v>900</v>
      </c>
      <c r="L509" s="1010"/>
      <c r="M509" s="1010"/>
      <c r="N509" s="1011"/>
      <c r="O509" s="1010"/>
      <c r="P509" s="1010"/>
      <c r="Q509" s="1010"/>
      <c r="R509" s="1010"/>
      <c r="S509" s="1011"/>
    </row>
    <row r="510" spans="1:19">
      <c r="A510" s="1014" t="s">
        <v>1400</v>
      </c>
      <c r="B510" s="1014" t="s">
        <v>283</v>
      </c>
      <c r="C510" s="1014" t="s">
        <v>1402</v>
      </c>
      <c r="D510" s="1014" t="s">
        <v>1403</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1404</v>
      </c>
      <c r="B511" s="1014" t="s">
        <v>926</v>
      </c>
      <c r="C511" s="1014" t="s">
        <v>1405</v>
      </c>
      <c r="D511" s="1014" t="s">
        <v>1406</v>
      </c>
      <c r="E511" s="1014" t="s">
        <v>42</v>
      </c>
      <c r="F511" s="1015">
        <v>39906</v>
      </c>
      <c r="G511" s="1014" t="s">
        <v>285</v>
      </c>
      <c r="H511" s="1010">
        <v>12725000</v>
      </c>
      <c r="I511" s="1010">
        <v>0</v>
      </c>
      <c r="J511" s="1010">
        <v>16441884.630000001</v>
      </c>
      <c r="K511" s="1014" t="s">
        <v>900</v>
      </c>
      <c r="L511" s="1010"/>
      <c r="M511" s="1010"/>
      <c r="N511" s="1011"/>
      <c r="O511" s="1010"/>
      <c r="P511" s="1010"/>
      <c r="Q511" s="1010"/>
      <c r="R511" s="1010"/>
      <c r="S511" s="1011"/>
    </row>
    <row r="512" spans="1:19">
      <c r="A512" s="1014" t="s">
        <v>1404</v>
      </c>
      <c r="B512" s="1014" t="s">
        <v>283</v>
      </c>
      <c r="C512" s="1014" t="s">
        <v>1405</v>
      </c>
      <c r="D512" s="1014" t="s">
        <v>1406</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1404</v>
      </c>
      <c r="B513" s="1014" t="s">
        <v>283</v>
      </c>
      <c r="C513" s="1014" t="s">
        <v>1405</v>
      </c>
      <c r="D513" s="1014" t="s">
        <v>1406</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1404</v>
      </c>
      <c r="B514" s="1014" t="s">
        <v>283</v>
      </c>
      <c r="C514" s="1014" t="s">
        <v>1405</v>
      </c>
      <c r="D514" s="1014" t="s">
        <v>1406</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1407</v>
      </c>
      <c r="B515" s="1014" t="s">
        <v>902</v>
      </c>
      <c r="C515" s="1014" t="s">
        <v>1408</v>
      </c>
      <c r="D515" s="1014" t="s">
        <v>1409</v>
      </c>
      <c r="E515" s="1014" t="s">
        <v>60</v>
      </c>
      <c r="F515" s="1015">
        <v>39892</v>
      </c>
      <c r="G515" s="1014" t="s">
        <v>285</v>
      </c>
      <c r="H515" s="1010">
        <v>20000000</v>
      </c>
      <c r="I515" s="1010">
        <v>0</v>
      </c>
      <c r="J515" s="1010">
        <v>23628111.329999998</v>
      </c>
      <c r="K515" s="1014" t="s">
        <v>1198</v>
      </c>
      <c r="L515" s="1010"/>
      <c r="M515" s="1010"/>
      <c r="N515" s="1011"/>
      <c r="O515" s="1010"/>
      <c r="P515" s="1010"/>
      <c r="Q515" s="1010"/>
      <c r="R515" s="1010"/>
      <c r="S515" s="1011"/>
    </row>
    <row r="516" spans="1:19">
      <c r="A516" s="1014" t="s">
        <v>1407</v>
      </c>
      <c r="B516" s="1014" t="s">
        <v>283</v>
      </c>
      <c r="C516" s="1014" t="s">
        <v>1408</v>
      </c>
      <c r="D516" s="1014" t="s">
        <v>1409</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1410</v>
      </c>
      <c r="B517" s="1014" t="s">
        <v>926</v>
      </c>
      <c r="C517" s="1014" t="s">
        <v>1411</v>
      </c>
      <c r="D517" s="1014" t="s">
        <v>1412</v>
      </c>
      <c r="E517" s="1014" t="s">
        <v>60</v>
      </c>
      <c r="F517" s="1015">
        <v>39871</v>
      </c>
      <c r="G517" s="1014" t="s">
        <v>285</v>
      </c>
      <c r="H517" s="1010">
        <v>17806000</v>
      </c>
      <c r="I517" s="1010">
        <v>0</v>
      </c>
      <c r="J517" s="1010">
        <v>7665362.8899999997</v>
      </c>
      <c r="K517" s="1014" t="s">
        <v>900</v>
      </c>
      <c r="L517" s="1010"/>
      <c r="M517" s="1010"/>
      <c r="N517" s="1011"/>
      <c r="O517" s="1010"/>
      <c r="P517" s="1010"/>
      <c r="Q517" s="1010"/>
      <c r="R517" s="1010"/>
      <c r="S517" s="1011"/>
    </row>
    <row r="518" spans="1:19">
      <c r="A518" s="1014" t="s">
        <v>1410</v>
      </c>
      <c r="B518" s="1014" t="s">
        <v>283</v>
      </c>
      <c r="C518" s="1014" t="s">
        <v>1411</v>
      </c>
      <c r="D518" s="1014" t="s">
        <v>1412</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1410</v>
      </c>
      <c r="B519" s="1014" t="s">
        <v>283</v>
      </c>
      <c r="C519" s="1014" t="s">
        <v>1411</v>
      </c>
      <c r="D519" s="1014" t="s">
        <v>1412</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1410</v>
      </c>
      <c r="B520" s="1014" t="s">
        <v>283</v>
      </c>
      <c r="C520" s="1014" t="s">
        <v>1411</v>
      </c>
      <c r="D520" s="1014" t="s">
        <v>1412</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1413</v>
      </c>
      <c r="B521" s="1014" t="s">
        <v>1414</v>
      </c>
      <c r="C521" s="1014" t="s">
        <v>1415</v>
      </c>
      <c r="D521" s="1014" t="s">
        <v>1380</v>
      </c>
      <c r="E521" s="1014" t="s">
        <v>23</v>
      </c>
      <c r="F521" s="1015">
        <v>39850</v>
      </c>
      <c r="G521" s="1014" t="s">
        <v>285</v>
      </c>
      <c r="H521" s="1010">
        <v>1050000</v>
      </c>
      <c r="I521" s="1010">
        <v>0</v>
      </c>
      <c r="J521" s="1010">
        <v>1220300.6499999999</v>
      </c>
      <c r="K521" s="1014" t="s">
        <v>900</v>
      </c>
      <c r="L521" s="1010"/>
      <c r="M521" s="1010"/>
      <c r="N521" s="1011"/>
      <c r="O521" s="1010"/>
      <c r="P521" s="1010"/>
      <c r="Q521" s="1010"/>
      <c r="R521" s="1010"/>
      <c r="S521" s="1011"/>
    </row>
    <row r="522" spans="1:19">
      <c r="A522" s="1014" t="s">
        <v>1413</v>
      </c>
      <c r="B522" s="1014" t="s">
        <v>283</v>
      </c>
      <c r="C522" s="1014" t="s">
        <v>1415</v>
      </c>
      <c r="D522" s="1014" t="s">
        <v>1380</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1413</v>
      </c>
      <c r="B523" s="1014" t="s">
        <v>283</v>
      </c>
      <c r="C523" s="1014" t="s">
        <v>1415</v>
      </c>
      <c r="D523" s="1014" t="s">
        <v>1380</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1413</v>
      </c>
      <c r="B524" s="1014" t="s">
        <v>283</v>
      </c>
      <c r="C524" s="1014" t="s">
        <v>1415</v>
      </c>
      <c r="D524" s="1014" t="s">
        <v>1380</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1416</v>
      </c>
      <c r="B525" s="1014" t="s">
        <v>907</v>
      </c>
      <c r="C525" s="1014" t="s">
        <v>1417</v>
      </c>
      <c r="D525" s="1014" t="s">
        <v>1418</v>
      </c>
      <c r="E525" s="1014" t="s">
        <v>1233</v>
      </c>
      <c r="F525" s="1015">
        <v>39805</v>
      </c>
      <c r="G525" s="1014" t="s">
        <v>285</v>
      </c>
      <c r="H525" s="1010">
        <v>2600000</v>
      </c>
      <c r="I525" s="1010">
        <v>0</v>
      </c>
      <c r="J525" s="1010">
        <v>3115616.28</v>
      </c>
      <c r="K525" s="1014" t="s">
        <v>900</v>
      </c>
      <c r="L525" s="1010"/>
      <c r="M525" s="1010"/>
      <c r="N525" s="1011"/>
      <c r="O525" s="1010"/>
      <c r="P525" s="1010"/>
      <c r="Q525" s="1010"/>
      <c r="R525" s="1010"/>
      <c r="S525" s="1011"/>
    </row>
    <row r="526" spans="1:19">
      <c r="A526" s="1014" t="s">
        <v>1416</v>
      </c>
      <c r="B526" s="1014" t="s">
        <v>283</v>
      </c>
      <c r="C526" s="1014" t="s">
        <v>1417</v>
      </c>
      <c r="D526" s="1014" t="s">
        <v>1418</v>
      </c>
      <c r="E526" s="1014" t="s">
        <v>1233</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1416</v>
      </c>
      <c r="B527" s="1014" t="s">
        <v>283</v>
      </c>
      <c r="C527" s="1014" t="s">
        <v>1417</v>
      </c>
      <c r="D527" s="1014" t="s">
        <v>1418</v>
      </c>
      <c r="E527" s="1014" t="s">
        <v>1233</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1416</v>
      </c>
      <c r="B528" s="1014" t="s">
        <v>283</v>
      </c>
      <c r="C528" s="1014" t="s">
        <v>1417</v>
      </c>
      <c r="D528" s="1014" t="s">
        <v>1418</v>
      </c>
      <c r="E528" s="1014" t="s">
        <v>1233</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1416</v>
      </c>
      <c r="B529" s="1014" t="s">
        <v>283</v>
      </c>
      <c r="C529" s="1014" t="s">
        <v>1417</v>
      </c>
      <c r="D529" s="1014" t="s">
        <v>1418</v>
      </c>
      <c r="E529" s="1014" t="s">
        <v>1233</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1419</v>
      </c>
      <c r="B530" s="1014" t="s">
        <v>1015</v>
      </c>
      <c r="C530" s="1014" t="s">
        <v>1420</v>
      </c>
      <c r="D530" s="1014" t="s">
        <v>1421</v>
      </c>
      <c r="E530" s="1014" t="s">
        <v>83</v>
      </c>
      <c r="F530" s="1015">
        <v>39843</v>
      </c>
      <c r="G530" s="1014" t="s">
        <v>284</v>
      </c>
      <c r="H530" s="1010">
        <v>9000000</v>
      </c>
      <c r="I530" s="1010">
        <v>0</v>
      </c>
      <c r="J530" s="1010">
        <v>10598750</v>
      </c>
      <c r="K530" s="1014" t="s">
        <v>1198</v>
      </c>
      <c r="L530" s="1010"/>
      <c r="M530" s="1010"/>
      <c r="N530" s="1011"/>
      <c r="O530" s="1010"/>
      <c r="P530" s="1010"/>
      <c r="Q530" s="1010"/>
      <c r="R530" s="1010"/>
      <c r="S530" s="1011"/>
    </row>
    <row r="531" spans="1:19">
      <c r="A531" s="1014" t="s">
        <v>1419</v>
      </c>
      <c r="B531" s="1014" t="s">
        <v>283</v>
      </c>
      <c r="C531" s="1014" t="s">
        <v>1420</v>
      </c>
      <c r="D531" s="1014" t="s">
        <v>1421</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1419</v>
      </c>
      <c r="B532" s="1014" t="s">
        <v>283</v>
      </c>
      <c r="C532" s="1014" t="s">
        <v>1420</v>
      </c>
      <c r="D532" s="1014" t="s">
        <v>1421</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1422</v>
      </c>
      <c r="B533" s="1014" t="s">
        <v>1084</v>
      </c>
      <c r="C533" s="1014" t="s">
        <v>1423</v>
      </c>
      <c r="D533" s="1014" t="s">
        <v>1424</v>
      </c>
      <c r="E533" s="1014" t="s">
        <v>109</v>
      </c>
      <c r="F533" s="1015">
        <v>40130</v>
      </c>
      <c r="G533" s="1014" t="s">
        <v>924</v>
      </c>
      <c r="H533" s="1010">
        <v>4400000</v>
      </c>
      <c r="I533" s="1010">
        <v>0</v>
      </c>
      <c r="J533" s="1010">
        <v>5462045.1399999997</v>
      </c>
      <c r="K533" s="1014" t="s">
        <v>900</v>
      </c>
      <c r="L533" s="1010"/>
      <c r="M533" s="1010"/>
      <c r="N533" s="1011"/>
      <c r="O533" s="1010"/>
      <c r="P533" s="1010"/>
      <c r="Q533" s="1010"/>
      <c r="R533" s="1010"/>
      <c r="S533" s="1011"/>
    </row>
    <row r="534" spans="1:19">
      <c r="A534" s="1014" t="s">
        <v>1422</v>
      </c>
      <c r="B534" s="1014" t="s">
        <v>283</v>
      </c>
      <c r="C534" s="1014" t="s">
        <v>1423</v>
      </c>
      <c r="D534" s="1014" t="s">
        <v>1424</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1422</v>
      </c>
      <c r="B535" s="1014" t="s">
        <v>283</v>
      </c>
      <c r="C535" s="1014" t="s">
        <v>1423</v>
      </c>
      <c r="D535" s="1014" t="s">
        <v>1424</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1425</v>
      </c>
      <c r="B536" s="1014" t="s">
        <v>902</v>
      </c>
      <c r="C536" s="1014" t="s">
        <v>1426</v>
      </c>
      <c r="D536" s="1014" t="s">
        <v>1427</v>
      </c>
      <c r="E536" s="1014" t="s">
        <v>52</v>
      </c>
      <c r="F536" s="1015">
        <v>39822</v>
      </c>
      <c r="G536" s="1014" t="s">
        <v>285</v>
      </c>
      <c r="H536" s="1010">
        <v>24000000</v>
      </c>
      <c r="I536" s="1010">
        <v>0</v>
      </c>
      <c r="J536" s="1010">
        <v>28459100</v>
      </c>
      <c r="K536" s="1014" t="s">
        <v>1198</v>
      </c>
      <c r="L536" s="1010"/>
      <c r="M536" s="1010"/>
      <c r="N536" s="1011"/>
      <c r="O536" s="1010"/>
      <c r="P536" s="1010"/>
      <c r="Q536" s="1010"/>
      <c r="R536" s="1010"/>
      <c r="S536" s="1011"/>
    </row>
    <row r="537" spans="1:19">
      <c r="A537" s="1014" t="s">
        <v>1425</v>
      </c>
      <c r="B537" s="1014" t="s">
        <v>283</v>
      </c>
      <c r="C537" s="1014" t="s">
        <v>1426</v>
      </c>
      <c r="D537" s="1014" t="s">
        <v>1427</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1428</v>
      </c>
      <c r="B538" s="1014"/>
      <c r="C538" s="1014" t="s">
        <v>1429</v>
      </c>
      <c r="D538" s="1014" t="s">
        <v>1430</v>
      </c>
      <c r="E538" s="1014" t="s">
        <v>6</v>
      </c>
      <c r="F538" s="1015">
        <v>39801</v>
      </c>
      <c r="G538" s="1014" t="s">
        <v>284</v>
      </c>
      <c r="H538" s="1010">
        <v>15600000</v>
      </c>
      <c r="I538" s="1010">
        <v>0</v>
      </c>
      <c r="J538" s="1010">
        <v>14341140.33</v>
      </c>
      <c r="K538" s="1014" t="s">
        <v>900</v>
      </c>
      <c r="L538" s="1010"/>
      <c r="M538" s="1010"/>
      <c r="N538" s="1011"/>
      <c r="O538" s="1010"/>
      <c r="P538" s="1010"/>
      <c r="Q538" s="1010"/>
      <c r="R538" s="1010"/>
      <c r="S538" s="1011"/>
    </row>
    <row r="539" spans="1:19">
      <c r="A539" s="1014" t="s">
        <v>1428</v>
      </c>
      <c r="B539" s="1014" t="s">
        <v>283</v>
      </c>
      <c r="C539" s="1014" t="s">
        <v>1429</v>
      </c>
      <c r="D539" s="1014" t="s">
        <v>1430</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1428</v>
      </c>
      <c r="B540" s="1014" t="s">
        <v>283</v>
      </c>
      <c r="C540" s="1014" t="s">
        <v>1429</v>
      </c>
      <c r="D540" s="1014" t="s">
        <v>1430</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1428</v>
      </c>
      <c r="B541" s="1014" t="s">
        <v>283</v>
      </c>
      <c r="C541" s="1014" t="s">
        <v>1429</v>
      </c>
      <c r="D541" s="1014" t="s">
        <v>1430</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1428</v>
      </c>
      <c r="B542" s="1014" t="s">
        <v>283</v>
      </c>
      <c r="C542" s="1014" t="s">
        <v>1429</v>
      </c>
      <c r="D542" s="1014" t="s">
        <v>1430</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1431</v>
      </c>
      <c r="B543" s="1014" t="s">
        <v>1432</v>
      </c>
      <c r="C543" s="1014" t="s">
        <v>1433</v>
      </c>
      <c r="D543" s="1014" t="s">
        <v>1434</v>
      </c>
      <c r="E543" s="1014" t="s">
        <v>105</v>
      </c>
      <c r="F543" s="1015">
        <v>39857</v>
      </c>
      <c r="G543" s="1014" t="s">
        <v>284</v>
      </c>
      <c r="H543" s="1010">
        <v>51500000</v>
      </c>
      <c r="I543" s="1010">
        <v>0</v>
      </c>
      <c r="J543" s="1010">
        <v>12749591.59</v>
      </c>
      <c r="K543" s="1014" t="s">
        <v>900</v>
      </c>
      <c r="L543" s="1010"/>
      <c r="M543" s="1010"/>
      <c r="N543" s="1011"/>
      <c r="O543" s="1010"/>
      <c r="P543" s="1010"/>
      <c r="Q543" s="1010"/>
      <c r="R543" s="1010"/>
      <c r="S543" s="1011"/>
    </row>
    <row r="544" spans="1:19">
      <c r="A544" s="1014" t="s">
        <v>1431</v>
      </c>
      <c r="B544" s="1014" t="s">
        <v>283</v>
      </c>
      <c r="C544" s="1014" t="s">
        <v>1433</v>
      </c>
      <c r="D544" s="1014" t="s">
        <v>1434</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1431</v>
      </c>
      <c r="B545" s="1014" t="s">
        <v>283</v>
      </c>
      <c r="C545" s="1014" t="s">
        <v>1433</v>
      </c>
      <c r="D545" s="1014" t="s">
        <v>1434</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1435</v>
      </c>
      <c r="B546" s="1014" t="s">
        <v>907</v>
      </c>
      <c r="C546" s="1014" t="s">
        <v>1436</v>
      </c>
      <c r="D546" s="1014" t="s">
        <v>1437</v>
      </c>
      <c r="E546" s="1014" t="s">
        <v>11</v>
      </c>
      <c r="F546" s="1015">
        <v>39822</v>
      </c>
      <c r="G546" s="1014" t="s">
        <v>285</v>
      </c>
      <c r="H546" s="1010">
        <v>3285000</v>
      </c>
      <c r="I546" s="1010">
        <v>0</v>
      </c>
      <c r="J546" s="1010">
        <v>3483629.2</v>
      </c>
      <c r="K546" s="1014" t="s">
        <v>900</v>
      </c>
      <c r="L546" s="1010"/>
      <c r="M546" s="1010"/>
      <c r="N546" s="1011"/>
      <c r="O546" s="1010"/>
      <c r="P546" s="1010"/>
      <c r="Q546" s="1010"/>
      <c r="R546" s="1010"/>
      <c r="S546" s="1011"/>
    </row>
    <row r="547" spans="1:19">
      <c r="A547" s="1014" t="s">
        <v>1435</v>
      </c>
      <c r="B547" s="1014" t="s">
        <v>283</v>
      </c>
      <c r="C547" s="1014" t="s">
        <v>1436</v>
      </c>
      <c r="D547" s="1014" t="s">
        <v>1437</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1435</v>
      </c>
      <c r="B548" s="1014" t="s">
        <v>283</v>
      </c>
      <c r="C548" s="1014" t="s">
        <v>1436</v>
      </c>
      <c r="D548" s="1014" t="s">
        <v>1437</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1435</v>
      </c>
      <c r="B549" s="1014" t="s">
        <v>283</v>
      </c>
      <c r="C549" s="1014" t="s">
        <v>1436</v>
      </c>
      <c r="D549" s="1014" t="s">
        <v>1437</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1438</v>
      </c>
      <c r="B550" s="1014" t="s">
        <v>907</v>
      </c>
      <c r="C550" s="1014" t="s">
        <v>1439</v>
      </c>
      <c r="D550" s="1014" t="s">
        <v>1440</v>
      </c>
      <c r="E550" s="1014" t="s">
        <v>42</v>
      </c>
      <c r="F550" s="1015">
        <v>39857</v>
      </c>
      <c r="G550" s="1014" t="s">
        <v>285</v>
      </c>
      <c r="H550" s="1010">
        <v>638000</v>
      </c>
      <c r="I550" s="1010">
        <v>0</v>
      </c>
      <c r="J550" s="1010">
        <v>659705.04</v>
      </c>
      <c r="K550" s="1014" t="s">
        <v>900</v>
      </c>
      <c r="L550" s="1010"/>
      <c r="M550" s="1010"/>
      <c r="N550" s="1011"/>
      <c r="O550" s="1010"/>
      <c r="P550" s="1010"/>
      <c r="Q550" s="1010"/>
      <c r="R550" s="1010"/>
      <c r="S550" s="1011"/>
    </row>
    <row r="551" spans="1:19">
      <c r="A551" s="1014" t="s">
        <v>1438</v>
      </c>
      <c r="B551" s="1014" t="s">
        <v>283</v>
      </c>
      <c r="C551" s="1014" t="s">
        <v>1439</v>
      </c>
      <c r="D551" s="1014" t="s">
        <v>1440</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1438</v>
      </c>
      <c r="B552" s="1014" t="s">
        <v>283</v>
      </c>
      <c r="C552" s="1014" t="s">
        <v>1439</v>
      </c>
      <c r="D552" s="1014" t="s">
        <v>1440</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1438</v>
      </c>
      <c r="B553" s="1014" t="s">
        <v>283</v>
      </c>
      <c r="C553" s="1014" t="s">
        <v>1439</v>
      </c>
      <c r="D553" s="1014" t="s">
        <v>1440</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1441</v>
      </c>
      <c r="B554" s="1014" t="s">
        <v>907</v>
      </c>
      <c r="C554" s="1014" t="s">
        <v>1442</v>
      </c>
      <c r="D554" s="1014" t="s">
        <v>1232</v>
      </c>
      <c r="E554" s="1014" t="s">
        <v>905</v>
      </c>
      <c r="F554" s="1015">
        <v>39843</v>
      </c>
      <c r="G554" s="1014" t="s">
        <v>285</v>
      </c>
      <c r="H554" s="1010">
        <v>7525000</v>
      </c>
      <c r="I554" s="1010">
        <v>0</v>
      </c>
      <c r="J554" s="1010">
        <v>8781205.0199999996</v>
      </c>
      <c r="K554" s="1014" t="s">
        <v>900</v>
      </c>
      <c r="L554" s="1010"/>
      <c r="M554" s="1010"/>
      <c r="N554" s="1011"/>
      <c r="O554" s="1010"/>
      <c r="P554" s="1010"/>
      <c r="Q554" s="1010"/>
      <c r="R554" s="1010"/>
      <c r="S554" s="1011"/>
    </row>
    <row r="555" spans="1:19">
      <c r="A555" s="1014" t="s">
        <v>1441</v>
      </c>
      <c r="B555" s="1014" t="s">
        <v>283</v>
      </c>
      <c r="C555" s="1014" t="s">
        <v>1442</v>
      </c>
      <c r="D555" s="1014" t="s">
        <v>1232</v>
      </c>
      <c r="E555" s="1014" t="s">
        <v>905</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1441</v>
      </c>
      <c r="B556" s="1014" t="s">
        <v>283</v>
      </c>
      <c r="C556" s="1014" t="s">
        <v>1442</v>
      </c>
      <c r="D556" s="1014" t="s">
        <v>1232</v>
      </c>
      <c r="E556" s="1014" t="s">
        <v>905</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1441</v>
      </c>
      <c r="B557" s="1014" t="s">
        <v>283</v>
      </c>
      <c r="C557" s="1014" t="s">
        <v>1442</v>
      </c>
      <c r="D557" s="1014" t="s">
        <v>1232</v>
      </c>
      <c r="E557" s="1014" t="s">
        <v>905</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1443</v>
      </c>
      <c r="B558" s="1014" t="s">
        <v>926</v>
      </c>
      <c r="C558" s="1014" t="s">
        <v>1444</v>
      </c>
      <c r="D558" s="1014" t="s">
        <v>1445</v>
      </c>
      <c r="E558" s="1014" t="s">
        <v>23</v>
      </c>
      <c r="F558" s="1015">
        <v>39969</v>
      </c>
      <c r="G558" s="1014" t="s">
        <v>285</v>
      </c>
      <c r="H558" s="1010">
        <v>5000000</v>
      </c>
      <c r="I558" s="1010">
        <v>0</v>
      </c>
      <c r="J558" s="1010">
        <v>6594635.2699999996</v>
      </c>
      <c r="K558" s="1014" t="s">
        <v>1198</v>
      </c>
      <c r="L558" s="1010"/>
      <c r="M558" s="1010"/>
      <c r="N558" s="1011"/>
      <c r="O558" s="1010"/>
      <c r="P558" s="1010"/>
      <c r="Q558" s="1010"/>
      <c r="R558" s="1010"/>
      <c r="S558" s="1011"/>
    </row>
    <row r="559" spans="1:19">
      <c r="A559" s="1014" t="s">
        <v>1443</v>
      </c>
      <c r="B559" s="1014" t="s">
        <v>283</v>
      </c>
      <c r="C559" s="1014" t="s">
        <v>1444</v>
      </c>
      <c r="D559" s="1014" t="s">
        <v>1445</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1446</v>
      </c>
      <c r="B560" s="1014" t="s">
        <v>926</v>
      </c>
      <c r="C560" s="1014" t="s">
        <v>1447</v>
      </c>
      <c r="D560" s="1014" t="s">
        <v>1448</v>
      </c>
      <c r="E560" s="1014" t="s">
        <v>130</v>
      </c>
      <c r="F560" s="1015">
        <v>39864</v>
      </c>
      <c r="G560" s="1014" t="s">
        <v>285</v>
      </c>
      <c r="H560" s="1010">
        <v>3100000</v>
      </c>
      <c r="I560" s="1010">
        <v>0</v>
      </c>
      <c r="J560" s="1010">
        <v>4225732.08</v>
      </c>
      <c r="K560" s="1014" t="s">
        <v>1198</v>
      </c>
      <c r="L560" s="1010"/>
      <c r="M560" s="1010"/>
      <c r="N560" s="1011"/>
      <c r="O560" s="1010"/>
      <c r="P560" s="1010"/>
      <c r="Q560" s="1010"/>
      <c r="R560" s="1010"/>
      <c r="S560" s="1011"/>
    </row>
    <row r="561" spans="1:19">
      <c r="A561" s="1014" t="s">
        <v>1446</v>
      </c>
      <c r="B561" s="1014" t="s">
        <v>283</v>
      </c>
      <c r="C561" s="1014" t="s">
        <v>1447</v>
      </c>
      <c r="D561" s="1014" t="s">
        <v>1448</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1446</v>
      </c>
      <c r="B562" s="1014" t="s">
        <v>283</v>
      </c>
      <c r="C562" s="1014" t="s">
        <v>1447</v>
      </c>
      <c r="D562" s="1014" t="s">
        <v>1448</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1449</v>
      </c>
      <c r="B563" s="1014" t="s">
        <v>1450</v>
      </c>
      <c r="C563" s="1014" t="s">
        <v>1451</v>
      </c>
      <c r="D563" s="1014" t="s">
        <v>1173</v>
      </c>
      <c r="E563" s="1014" t="s">
        <v>105</v>
      </c>
      <c r="F563" s="1015">
        <v>39822</v>
      </c>
      <c r="G563" s="1014" t="s">
        <v>284</v>
      </c>
      <c r="H563" s="1010">
        <v>24900000</v>
      </c>
      <c r="I563" s="1010">
        <v>0</v>
      </c>
      <c r="J563" s="1010">
        <v>33014741.199999999</v>
      </c>
      <c r="K563" s="1014" t="s">
        <v>1198</v>
      </c>
      <c r="L563" s="1010"/>
      <c r="M563" s="1010"/>
      <c r="N563" s="1011"/>
      <c r="O563" s="1010"/>
      <c r="P563" s="1010"/>
      <c r="Q563" s="1010"/>
      <c r="R563" s="1010"/>
      <c r="S563" s="1011"/>
    </row>
    <row r="564" spans="1:19">
      <c r="A564" s="1014" t="s">
        <v>1449</v>
      </c>
      <c r="B564" s="1014" t="s">
        <v>283</v>
      </c>
      <c r="C564" s="1014" t="s">
        <v>1451</v>
      </c>
      <c r="D564" s="1014" t="s">
        <v>1173</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1449</v>
      </c>
      <c r="B565" s="1014" t="s">
        <v>283</v>
      </c>
      <c r="C565" s="1014" t="s">
        <v>1451</v>
      </c>
      <c r="D565" s="1014" t="s">
        <v>1173</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1452</v>
      </c>
      <c r="B566" s="1014" t="s">
        <v>907</v>
      </c>
      <c r="C566" s="1014" t="s">
        <v>1453</v>
      </c>
      <c r="D566" s="1014" t="s">
        <v>1454</v>
      </c>
      <c r="E566" s="1014" t="s">
        <v>109</v>
      </c>
      <c r="F566" s="1015">
        <v>39836</v>
      </c>
      <c r="G566" s="1014" t="s">
        <v>285</v>
      </c>
      <c r="H566" s="1010">
        <v>10650000</v>
      </c>
      <c r="I566" s="1010">
        <v>0</v>
      </c>
      <c r="J566" s="1010">
        <v>13498324.83</v>
      </c>
      <c r="K566" s="1014" t="s">
        <v>900</v>
      </c>
      <c r="L566" s="1010"/>
      <c r="M566" s="1010"/>
      <c r="N566" s="1011"/>
      <c r="O566" s="1010"/>
      <c r="P566" s="1010"/>
      <c r="Q566" s="1010"/>
      <c r="R566" s="1010"/>
      <c r="S566" s="1011"/>
    </row>
    <row r="567" spans="1:19">
      <c r="A567" s="1014" t="s">
        <v>1452</v>
      </c>
      <c r="B567" s="1014" t="s">
        <v>283</v>
      </c>
      <c r="C567" s="1014" t="s">
        <v>1453</v>
      </c>
      <c r="D567" s="1014" t="s">
        <v>1454</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1452</v>
      </c>
      <c r="B568" s="1014" t="s">
        <v>283</v>
      </c>
      <c r="C568" s="1014" t="s">
        <v>1453</v>
      </c>
      <c r="D568" s="1014" t="s">
        <v>1454</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1452</v>
      </c>
      <c r="B569" s="1014" t="s">
        <v>283</v>
      </c>
      <c r="C569" s="1014" t="s">
        <v>1453</v>
      </c>
      <c r="D569" s="1014" t="s">
        <v>1454</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1455</v>
      </c>
      <c r="B570" s="1014" t="s">
        <v>926</v>
      </c>
      <c r="C570" s="1014" t="s">
        <v>1456</v>
      </c>
      <c r="D570" s="1014" t="s">
        <v>1457</v>
      </c>
      <c r="E570" s="1014" t="s">
        <v>19</v>
      </c>
      <c r="F570" s="1015">
        <v>39899</v>
      </c>
      <c r="G570" s="1014" t="s">
        <v>285</v>
      </c>
      <c r="H570" s="1010">
        <v>2400000</v>
      </c>
      <c r="I570" s="1010">
        <v>0</v>
      </c>
      <c r="J570" s="1010">
        <v>3210755.6</v>
      </c>
      <c r="K570" s="1014" t="s">
        <v>900</v>
      </c>
      <c r="L570" s="1010"/>
      <c r="M570" s="1010"/>
      <c r="N570" s="1011"/>
      <c r="O570" s="1010"/>
      <c r="P570" s="1010"/>
      <c r="Q570" s="1010"/>
      <c r="R570" s="1010"/>
      <c r="S570" s="1011"/>
    </row>
    <row r="571" spans="1:19">
      <c r="A571" s="1014" t="s">
        <v>1455</v>
      </c>
      <c r="B571" s="1014" t="s">
        <v>283</v>
      </c>
      <c r="C571" s="1014" t="s">
        <v>1456</v>
      </c>
      <c r="D571" s="1014" t="s">
        <v>1457</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1455</v>
      </c>
      <c r="B572" s="1014" t="s">
        <v>283</v>
      </c>
      <c r="C572" s="1014" t="s">
        <v>1456</v>
      </c>
      <c r="D572" s="1014" t="s">
        <v>1457</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1458</v>
      </c>
      <c r="B573" s="1014" t="s">
        <v>1356</v>
      </c>
      <c r="C573" s="1014" t="s">
        <v>1459</v>
      </c>
      <c r="D573" s="1014" t="s">
        <v>1460</v>
      </c>
      <c r="E573" s="1014" t="s">
        <v>6</v>
      </c>
      <c r="F573" s="1015">
        <v>39787</v>
      </c>
      <c r="G573" s="1014" t="s">
        <v>284</v>
      </c>
      <c r="H573" s="1010">
        <v>130000000</v>
      </c>
      <c r="I573" s="1010">
        <v>0</v>
      </c>
      <c r="J573" s="1010">
        <v>136046583.33000001</v>
      </c>
      <c r="K573" s="1014" t="s">
        <v>1198</v>
      </c>
      <c r="L573" s="1010"/>
      <c r="M573" s="1010"/>
      <c r="N573" s="1011"/>
      <c r="O573" s="1010"/>
      <c r="P573" s="1010"/>
      <c r="Q573" s="1010"/>
      <c r="R573" s="1010"/>
      <c r="S573" s="1011"/>
    </row>
    <row r="574" spans="1:19">
      <c r="A574" s="1014" t="s">
        <v>1458</v>
      </c>
      <c r="B574" s="1014" t="s">
        <v>283</v>
      </c>
      <c r="C574" s="1014" t="s">
        <v>1459</v>
      </c>
      <c r="D574" s="1014" t="s">
        <v>1460</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1458</v>
      </c>
      <c r="B575" s="1014" t="s">
        <v>283</v>
      </c>
      <c r="C575" s="1014" t="s">
        <v>1459</v>
      </c>
      <c r="D575" s="1014" t="s">
        <v>1460</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1458</v>
      </c>
      <c r="B576" s="1014" t="s">
        <v>283</v>
      </c>
      <c r="C576" s="1014" t="s">
        <v>1459</v>
      </c>
      <c r="D576" s="1014" t="s">
        <v>1460</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1461</v>
      </c>
      <c r="B577" s="1014" t="s">
        <v>902</v>
      </c>
      <c r="C577" s="1014" t="s">
        <v>1462</v>
      </c>
      <c r="D577" s="1014" t="s">
        <v>1463</v>
      </c>
      <c r="E577" s="1014" t="s">
        <v>1464</v>
      </c>
      <c r="F577" s="1015">
        <v>39871</v>
      </c>
      <c r="G577" s="1014" t="s">
        <v>285</v>
      </c>
      <c r="H577" s="1010">
        <v>19891000</v>
      </c>
      <c r="I577" s="1010">
        <v>0</v>
      </c>
      <c r="J577" s="1010">
        <v>23686592.329999998</v>
      </c>
      <c r="K577" s="1014" t="s">
        <v>1198</v>
      </c>
      <c r="L577" s="1010"/>
      <c r="M577" s="1010"/>
      <c r="N577" s="1011"/>
      <c r="O577" s="1010"/>
      <c r="P577" s="1010"/>
      <c r="Q577" s="1010"/>
      <c r="R577" s="1010"/>
      <c r="S577" s="1011"/>
    </row>
    <row r="578" spans="1:19">
      <c r="A578" s="1014" t="s">
        <v>1461</v>
      </c>
      <c r="B578" s="1014" t="s">
        <v>283</v>
      </c>
      <c r="C578" s="1014" t="s">
        <v>1462</v>
      </c>
      <c r="D578" s="1014" t="s">
        <v>1463</v>
      </c>
      <c r="E578" s="1014" t="s">
        <v>1464</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1465</v>
      </c>
      <c r="B579" s="1014" t="s">
        <v>1466</v>
      </c>
      <c r="C579" s="1014" t="s">
        <v>1467</v>
      </c>
      <c r="D579" s="1014" t="s">
        <v>1468</v>
      </c>
      <c r="E579" s="1014" t="s">
        <v>217</v>
      </c>
      <c r="F579" s="1015">
        <v>39948</v>
      </c>
      <c r="G579" s="1014" t="s">
        <v>924</v>
      </c>
      <c r="H579" s="1010">
        <v>2639000</v>
      </c>
      <c r="I579" s="1010">
        <v>0</v>
      </c>
      <c r="J579" s="1010">
        <v>3283338.96</v>
      </c>
      <c r="K579" s="1014" t="s">
        <v>1198</v>
      </c>
      <c r="L579" s="1010"/>
      <c r="M579" s="1010"/>
      <c r="N579" s="1011"/>
      <c r="O579" s="1010"/>
      <c r="P579" s="1010"/>
      <c r="Q579" s="1010"/>
      <c r="R579" s="1010"/>
      <c r="S579" s="1011"/>
    </row>
    <row r="580" spans="1:19">
      <c r="A580" s="1014" t="s">
        <v>1465</v>
      </c>
      <c r="B580" s="1014" t="s">
        <v>283</v>
      </c>
      <c r="C580" s="1014" t="s">
        <v>1467</v>
      </c>
      <c r="D580" s="1014" t="s">
        <v>1468</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1469</v>
      </c>
      <c r="B581" s="1014" t="s">
        <v>907</v>
      </c>
      <c r="C581" s="1014" t="s">
        <v>1470</v>
      </c>
      <c r="D581" s="1014" t="s">
        <v>1471</v>
      </c>
      <c r="E581" s="1014" t="s">
        <v>969</v>
      </c>
      <c r="F581" s="1015">
        <v>40151</v>
      </c>
      <c r="G581" s="1014" t="s">
        <v>285</v>
      </c>
      <c r="H581" s="1010">
        <v>9000000</v>
      </c>
      <c r="I581" s="1010">
        <v>0</v>
      </c>
      <c r="J581" s="1010">
        <v>6598331.1500000004</v>
      </c>
      <c r="K581" s="1014" t="s">
        <v>900</v>
      </c>
      <c r="L581" s="1010"/>
      <c r="M581" s="1010"/>
      <c r="N581" s="1011"/>
      <c r="O581" s="1010"/>
      <c r="P581" s="1010"/>
      <c r="Q581" s="1010"/>
      <c r="R581" s="1010"/>
      <c r="S581" s="1011"/>
    </row>
    <row r="582" spans="1:19">
      <c r="A582" s="1014" t="s">
        <v>1469</v>
      </c>
      <c r="B582" s="1014" t="s">
        <v>283</v>
      </c>
      <c r="C582" s="1014" t="s">
        <v>1470</v>
      </c>
      <c r="D582" s="1014" t="s">
        <v>1471</v>
      </c>
      <c r="E582" s="1014" t="s">
        <v>969</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1469</v>
      </c>
      <c r="B583" s="1014" t="s">
        <v>283</v>
      </c>
      <c r="C583" s="1014" t="s">
        <v>1470</v>
      </c>
      <c r="D583" s="1014" t="s">
        <v>1471</v>
      </c>
      <c r="E583" s="1014" t="s">
        <v>969</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1469</v>
      </c>
      <c r="B584" s="1014" t="s">
        <v>283</v>
      </c>
      <c r="C584" s="1014" t="s">
        <v>1470</v>
      </c>
      <c r="D584" s="1014" t="s">
        <v>1471</v>
      </c>
      <c r="E584" s="1014" t="s">
        <v>969</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1472</v>
      </c>
      <c r="B585" s="1014" t="s">
        <v>1212</v>
      </c>
      <c r="C585" s="1014" t="s">
        <v>1473</v>
      </c>
      <c r="D585" s="1014" t="s">
        <v>1474</v>
      </c>
      <c r="E585" s="1014" t="s">
        <v>23</v>
      </c>
      <c r="F585" s="1015">
        <v>39857</v>
      </c>
      <c r="G585" s="1014" t="s">
        <v>285</v>
      </c>
      <c r="H585" s="1010">
        <v>1173000</v>
      </c>
      <c r="I585" s="1010">
        <v>0</v>
      </c>
      <c r="J585" s="1010">
        <v>2781331.97</v>
      </c>
      <c r="K585" s="1014" t="s">
        <v>900</v>
      </c>
      <c r="L585" s="1010"/>
      <c r="M585" s="1010"/>
      <c r="N585" s="1011"/>
      <c r="O585" s="1010"/>
      <c r="P585" s="1010"/>
      <c r="Q585" s="1010"/>
      <c r="R585" s="1010"/>
      <c r="S585" s="1011"/>
    </row>
    <row r="586" spans="1:19">
      <c r="A586" s="1014" t="s">
        <v>1472</v>
      </c>
      <c r="B586" s="1014" t="s">
        <v>283</v>
      </c>
      <c r="C586" s="1014" t="s">
        <v>1473</v>
      </c>
      <c r="D586" s="1014" t="s">
        <v>1474</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1472</v>
      </c>
      <c r="B587" s="1014" t="s">
        <v>283</v>
      </c>
      <c r="C587" s="1014" t="s">
        <v>1473</v>
      </c>
      <c r="D587" s="1014" t="s">
        <v>1474</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1472</v>
      </c>
      <c r="B588" s="1014" t="s">
        <v>283</v>
      </c>
      <c r="C588" s="1014" t="s">
        <v>1473</v>
      </c>
      <c r="D588" s="1014" t="s">
        <v>1474</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1472</v>
      </c>
      <c r="B589" s="1014" t="s">
        <v>283</v>
      </c>
      <c r="C589" s="1014" t="s">
        <v>1473</v>
      </c>
      <c r="D589" s="1014" t="s">
        <v>1474</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1475</v>
      </c>
      <c r="B590" s="1014" t="s">
        <v>921</v>
      </c>
      <c r="C590" s="1014" t="s">
        <v>1476</v>
      </c>
      <c r="D590" s="1014" t="s">
        <v>1187</v>
      </c>
      <c r="E590" s="1014" t="s">
        <v>1000</v>
      </c>
      <c r="F590" s="1015">
        <v>39955</v>
      </c>
      <c r="G590" s="1014" t="s">
        <v>924</v>
      </c>
      <c r="H590" s="1010">
        <v>20445000</v>
      </c>
      <c r="I590" s="1010">
        <v>0</v>
      </c>
      <c r="J590" s="1010">
        <v>21101618.190000001</v>
      </c>
      <c r="K590" s="1014" t="s">
        <v>900</v>
      </c>
      <c r="L590" s="1010"/>
      <c r="M590" s="1010"/>
      <c r="N590" s="1011"/>
      <c r="O590" s="1010"/>
      <c r="P590" s="1010"/>
      <c r="Q590" s="1010"/>
      <c r="R590" s="1010"/>
      <c r="S590" s="1011"/>
    </row>
    <row r="591" spans="1:19">
      <c r="A591" s="1014" t="s">
        <v>1475</v>
      </c>
      <c r="B591" s="1014" t="s">
        <v>283</v>
      </c>
      <c r="C591" s="1014" t="s">
        <v>1476</v>
      </c>
      <c r="D591" s="1014" t="s">
        <v>1187</v>
      </c>
      <c r="E591" s="1014" t="s">
        <v>1000</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1475</v>
      </c>
      <c r="B592" s="1014" t="s">
        <v>283</v>
      </c>
      <c r="C592" s="1014" t="s">
        <v>1476</v>
      </c>
      <c r="D592" s="1014" t="s">
        <v>1187</v>
      </c>
      <c r="E592" s="1014" t="s">
        <v>1000</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1475</v>
      </c>
      <c r="B593" s="1014" t="s">
        <v>283</v>
      </c>
      <c r="C593" s="1014" t="s">
        <v>1476</v>
      </c>
      <c r="D593" s="1014" t="s">
        <v>1187</v>
      </c>
      <c r="E593" s="1014" t="s">
        <v>1000</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1475</v>
      </c>
      <c r="B594" s="1014" t="s">
        <v>283</v>
      </c>
      <c r="C594" s="1014" t="s">
        <v>1476</v>
      </c>
      <c r="D594" s="1014" t="s">
        <v>1187</v>
      </c>
      <c r="E594" s="1014" t="s">
        <v>1000</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1477</v>
      </c>
      <c r="B595" s="1014" t="s">
        <v>907</v>
      </c>
      <c r="C595" s="1014" t="s">
        <v>1478</v>
      </c>
      <c r="D595" s="1014" t="s">
        <v>1138</v>
      </c>
      <c r="E595" s="1014" t="s">
        <v>1000</v>
      </c>
      <c r="F595" s="1015">
        <v>39829</v>
      </c>
      <c r="G595" s="1014" t="s">
        <v>285</v>
      </c>
      <c r="H595" s="1010">
        <v>146053000</v>
      </c>
      <c r="I595" s="1010">
        <v>0</v>
      </c>
      <c r="J595" s="1010">
        <v>87459858.689999998</v>
      </c>
      <c r="K595" s="1014" t="s">
        <v>900</v>
      </c>
      <c r="L595" s="1010"/>
      <c r="M595" s="1010"/>
      <c r="N595" s="1011"/>
      <c r="O595" s="1010"/>
      <c r="P595" s="1010"/>
      <c r="Q595" s="1010"/>
      <c r="R595" s="1010"/>
      <c r="S595" s="1011"/>
    </row>
    <row r="596" spans="1:19">
      <c r="A596" s="1014" t="s">
        <v>1477</v>
      </c>
      <c r="B596" s="1014" t="s">
        <v>283</v>
      </c>
      <c r="C596" s="1014" t="s">
        <v>1478</v>
      </c>
      <c r="D596" s="1014" t="s">
        <v>1138</v>
      </c>
      <c r="E596" s="1014" t="s">
        <v>1000</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1477</v>
      </c>
      <c r="B597" s="1014" t="s">
        <v>283</v>
      </c>
      <c r="C597" s="1014" t="s">
        <v>1478</v>
      </c>
      <c r="D597" s="1014" t="s">
        <v>1138</v>
      </c>
      <c r="E597" s="1014" t="s">
        <v>1000</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1477</v>
      </c>
      <c r="B598" s="1014" t="s">
        <v>283</v>
      </c>
      <c r="C598" s="1014" t="s">
        <v>1478</v>
      </c>
      <c r="D598" s="1014" t="s">
        <v>1138</v>
      </c>
      <c r="E598" s="1014" t="s">
        <v>1000</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1479</v>
      </c>
      <c r="B599" s="1014" t="s">
        <v>858</v>
      </c>
      <c r="C599" s="1014" t="s">
        <v>1480</v>
      </c>
      <c r="D599" s="1014" t="s">
        <v>1481</v>
      </c>
      <c r="E599" s="1014" t="s">
        <v>89</v>
      </c>
      <c r="F599" s="1015">
        <v>39885</v>
      </c>
      <c r="G599" s="1014" t="s">
        <v>284</v>
      </c>
      <c r="H599" s="1010">
        <v>1224558000</v>
      </c>
      <c r="I599" s="1010">
        <v>0</v>
      </c>
      <c r="J599" s="1010">
        <v>1464248844</v>
      </c>
      <c r="K599" s="1014" t="s">
        <v>1198</v>
      </c>
      <c r="L599" s="1010"/>
      <c r="M599" s="1010"/>
      <c r="N599" s="1011"/>
      <c r="O599" s="1010"/>
      <c r="P599" s="1010"/>
      <c r="Q599" s="1010"/>
      <c r="R599" s="1010"/>
      <c r="S599" s="1011"/>
    </row>
    <row r="600" spans="1:19">
      <c r="A600" s="1014" t="s">
        <v>1479</v>
      </c>
      <c r="B600" s="1014" t="s">
        <v>283</v>
      </c>
      <c r="C600" s="1014" t="s">
        <v>1480</v>
      </c>
      <c r="D600" s="1014" t="s">
        <v>1481</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1479</v>
      </c>
      <c r="B601" s="1014" t="s">
        <v>283</v>
      </c>
      <c r="C601" s="1014" t="s">
        <v>1480</v>
      </c>
      <c r="D601" s="1014" t="s">
        <v>1481</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1482</v>
      </c>
      <c r="B602" s="1014" t="s">
        <v>1015</v>
      </c>
      <c r="C602" s="1014" t="s">
        <v>1483</v>
      </c>
      <c r="D602" s="1014" t="s">
        <v>1484</v>
      </c>
      <c r="E602" s="1014" t="s">
        <v>239</v>
      </c>
      <c r="F602" s="1015">
        <v>39843</v>
      </c>
      <c r="G602" s="1014" t="s">
        <v>284</v>
      </c>
      <c r="H602" s="1010">
        <v>11750000</v>
      </c>
      <c r="I602" s="1010">
        <v>0</v>
      </c>
      <c r="J602" s="1010">
        <v>13683277.609999999</v>
      </c>
      <c r="K602" s="1014" t="s">
        <v>1198</v>
      </c>
      <c r="L602" s="1010"/>
      <c r="M602" s="1010"/>
      <c r="N602" s="1011"/>
      <c r="O602" s="1010"/>
      <c r="P602" s="1010"/>
      <c r="Q602" s="1010"/>
      <c r="R602" s="1010"/>
      <c r="S602" s="1011"/>
    </row>
    <row r="603" spans="1:19">
      <c r="A603" s="1014" t="s">
        <v>1482</v>
      </c>
      <c r="B603" s="1014" t="s">
        <v>283</v>
      </c>
      <c r="C603" s="1014" t="s">
        <v>1483</v>
      </c>
      <c r="D603" s="1014" t="s">
        <v>1484</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1482</v>
      </c>
      <c r="B604" s="1014" t="s">
        <v>283</v>
      </c>
      <c r="C604" s="1014" t="s">
        <v>1483</v>
      </c>
      <c r="D604" s="1014" t="s">
        <v>1484</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1485</v>
      </c>
      <c r="B605" s="1014" t="s">
        <v>1284</v>
      </c>
      <c r="C605" s="1014" t="s">
        <v>1486</v>
      </c>
      <c r="D605" s="1014" t="s">
        <v>1487</v>
      </c>
      <c r="E605" s="1014" t="s">
        <v>109</v>
      </c>
      <c r="F605" s="1015">
        <v>39983</v>
      </c>
      <c r="G605" s="1014" t="s">
        <v>924</v>
      </c>
      <c r="H605" s="1010">
        <v>12000000</v>
      </c>
      <c r="I605" s="1010">
        <v>0</v>
      </c>
      <c r="J605" s="1010">
        <v>17424285.82</v>
      </c>
      <c r="K605" s="1014" t="s">
        <v>1198</v>
      </c>
      <c r="L605" s="1010"/>
      <c r="M605" s="1010"/>
      <c r="N605" s="1011"/>
      <c r="O605" s="1010"/>
      <c r="P605" s="1010"/>
      <c r="Q605" s="1010"/>
      <c r="R605" s="1010"/>
      <c r="S605" s="1011"/>
    </row>
    <row r="606" spans="1:19">
      <c r="A606" s="1014" t="s">
        <v>1485</v>
      </c>
      <c r="B606" s="1014" t="s">
        <v>283</v>
      </c>
      <c r="C606" s="1014" t="s">
        <v>1486</v>
      </c>
      <c r="D606" s="1014" t="s">
        <v>1487</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1485</v>
      </c>
      <c r="B607" s="1014" t="s">
        <v>283</v>
      </c>
      <c r="C607" s="1014" t="s">
        <v>1486</v>
      </c>
      <c r="D607" s="1014" t="s">
        <v>1487</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1485</v>
      </c>
      <c r="B608" s="1014" t="s">
        <v>283</v>
      </c>
      <c r="C608" s="1014" t="s">
        <v>1486</v>
      </c>
      <c r="D608" s="1014" t="s">
        <v>1487</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1488</v>
      </c>
      <c r="B609" s="1014" t="s">
        <v>1489</v>
      </c>
      <c r="C609" s="1014" t="s">
        <v>1490</v>
      </c>
      <c r="D609" s="1014" t="s">
        <v>1491</v>
      </c>
      <c r="E609" s="1014" t="s">
        <v>969</v>
      </c>
      <c r="F609" s="1015">
        <v>39787</v>
      </c>
      <c r="G609" s="1014" t="s">
        <v>284</v>
      </c>
      <c r="H609" s="1010">
        <v>38235000</v>
      </c>
      <c r="I609" s="1010">
        <v>0</v>
      </c>
      <c r="J609" s="1010">
        <v>44847153.759999998</v>
      </c>
      <c r="K609" s="1014" t="s">
        <v>1198</v>
      </c>
      <c r="L609" s="1010"/>
      <c r="M609" s="1010"/>
      <c r="N609" s="1011"/>
      <c r="O609" s="1010"/>
      <c r="P609" s="1010"/>
      <c r="Q609" s="1010"/>
      <c r="R609" s="1010"/>
      <c r="S609" s="1011"/>
    </row>
    <row r="610" spans="1:19">
      <c r="A610" s="1014" t="s">
        <v>1488</v>
      </c>
      <c r="B610" s="1014" t="s">
        <v>283</v>
      </c>
      <c r="C610" s="1014" t="s">
        <v>1490</v>
      </c>
      <c r="D610" s="1014" t="s">
        <v>1491</v>
      </c>
      <c r="E610" s="1014" t="s">
        <v>969</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1488</v>
      </c>
      <c r="B611" s="1014" t="s">
        <v>283</v>
      </c>
      <c r="C611" s="1014" t="s">
        <v>1490</v>
      </c>
      <c r="D611" s="1014" t="s">
        <v>1491</v>
      </c>
      <c r="E611" s="1014" t="s">
        <v>969</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1488</v>
      </c>
      <c r="B612" s="1014" t="s">
        <v>283</v>
      </c>
      <c r="C612" s="1014" t="s">
        <v>1490</v>
      </c>
      <c r="D612" s="1014" t="s">
        <v>1491</v>
      </c>
      <c r="E612" s="1014" t="s">
        <v>969</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1492</v>
      </c>
      <c r="B613" s="1014" t="s">
        <v>1356</v>
      </c>
      <c r="C613" s="1014" t="s">
        <v>1493</v>
      </c>
      <c r="D613" s="1014" t="s">
        <v>1494</v>
      </c>
      <c r="E613" s="1014" t="s">
        <v>6</v>
      </c>
      <c r="F613" s="1015">
        <v>39787</v>
      </c>
      <c r="G613" s="1014" t="s">
        <v>284</v>
      </c>
      <c r="H613" s="1010">
        <v>306546000</v>
      </c>
      <c r="I613" s="1010">
        <v>0</v>
      </c>
      <c r="J613" s="1010">
        <v>352722420</v>
      </c>
      <c r="K613" s="1014" t="s">
        <v>1198</v>
      </c>
      <c r="L613" s="1010"/>
      <c r="M613" s="1010"/>
      <c r="N613" s="1011"/>
      <c r="O613" s="1010"/>
      <c r="P613" s="1010"/>
      <c r="Q613" s="1010"/>
      <c r="R613" s="1010"/>
      <c r="S613" s="1011"/>
    </row>
    <row r="614" spans="1:19">
      <c r="A614" s="1014" t="s">
        <v>1492</v>
      </c>
      <c r="B614" s="1014" t="s">
        <v>283</v>
      </c>
      <c r="C614" s="1014" t="s">
        <v>1493</v>
      </c>
      <c r="D614" s="1014" t="s">
        <v>1494</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1492</v>
      </c>
      <c r="B615" s="1014" t="s">
        <v>283</v>
      </c>
      <c r="C615" s="1014" t="s">
        <v>1493</v>
      </c>
      <c r="D615" s="1014" t="s">
        <v>1494</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1495</v>
      </c>
      <c r="B616" s="1014"/>
      <c r="C616" s="1014" t="s">
        <v>1496</v>
      </c>
      <c r="D616" s="1014" t="s">
        <v>1497</v>
      </c>
      <c r="E616" s="1014" t="s">
        <v>246</v>
      </c>
      <c r="F616" s="1015">
        <v>39822</v>
      </c>
      <c r="G616" s="1014" t="s">
        <v>284</v>
      </c>
      <c r="H616" s="1010">
        <v>24000000</v>
      </c>
      <c r="I616" s="1010">
        <v>0</v>
      </c>
      <c r="J616" s="1010">
        <v>28568653.600000001</v>
      </c>
      <c r="K616" s="1014" t="s">
        <v>900</v>
      </c>
      <c r="L616" s="1010"/>
      <c r="M616" s="1010"/>
      <c r="N616" s="1011"/>
      <c r="O616" s="1010"/>
      <c r="P616" s="1010"/>
      <c r="Q616" s="1010"/>
      <c r="R616" s="1010"/>
      <c r="S616" s="1011"/>
    </row>
    <row r="617" spans="1:19">
      <c r="A617" s="1014" t="s">
        <v>1495</v>
      </c>
      <c r="B617" s="1014" t="s">
        <v>283</v>
      </c>
      <c r="C617" s="1014" t="s">
        <v>1496</v>
      </c>
      <c r="D617" s="1014" t="s">
        <v>1497</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1495</v>
      </c>
      <c r="B618" s="1014" t="s">
        <v>283</v>
      </c>
      <c r="C618" s="1014" t="s">
        <v>1496</v>
      </c>
      <c r="D618" s="1014" t="s">
        <v>1497</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1495</v>
      </c>
      <c r="B619" s="1014" t="s">
        <v>283</v>
      </c>
      <c r="C619" s="1014" t="s">
        <v>1496</v>
      </c>
      <c r="D619" s="1014" t="s">
        <v>1497</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1495</v>
      </c>
      <c r="B620" s="1014" t="s">
        <v>283</v>
      </c>
      <c r="C620" s="1014" t="s">
        <v>1496</v>
      </c>
      <c r="D620" s="1014" t="s">
        <v>1497</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1498</v>
      </c>
      <c r="B621" s="1014" t="s">
        <v>1499</v>
      </c>
      <c r="C621" s="1014" t="s">
        <v>1500</v>
      </c>
      <c r="D621" s="1014" t="s">
        <v>1501</v>
      </c>
      <c r="E621" s="1014" t="s">
        <v>105</v>
      </c>
      <c r="F621" s="1015">
        <v>39829</v>
      </c>
      <c r="G621" s="1014" t="s">
        <v>284</v>
      </c>
      <c r="H621" s="1010">
        <v>17949000</v>
      </c>
      <c r="I621" s="1010">
        <v>0</v>
      </c>
      <c r="J621" s="1010">
        <v>23397494.079999998</v>
      </c>
      <c r="K621" s="1014" t="s">
        <v>1198</v>
      </c>
      <c r="L621" s="1010"/>
      <c r="M621" s="1010"/>
      <c r="N621" s="1011"/>
      <c r="O621" s="1010"/>
      <c r="P621" s="1010"/>
      <c r="Q621" s="1010"/>
      <c r="R621" s="1010"/>
      <c r="S621" s="1011"/>
    </row>
    <row r="622" spans="1:19">
      <c r="A622" s="1014" t="s">
        <v>1498</v>
      </c>
      <c r="B622" s="1014" t="s">
        <v>283</v>
      </c>
      <c r="C622" s="1014" t="s">
        <v>1500</v>
      </c>
      <c r="D622" s="1014" t="s">
        <v>1501</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1498</v>
      </c>
      <c r="B623" s="1014" t="s">
        <v>283</v>
      </c>
      <c r="C623" s="1014" t="s">
        <v>1500</v>
      </c>
      <c r="D623" s="1014" t="s">
        <v>1501</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1502</v>
      </c>
      <c r="B624" s="1014" t="s">
        <v>1015</v>
      </c>
      <c r="C624" s="1014" t="s">
        <v>1503</v>
      </c>
      <c r="D624" s="1014" t="s">
        <v>1504</v>
      </c>
      <c r="E624" s="1014" t="s">
        <v>239</v>
      </c>
      <c r="F624" s="1015">
        <v>39805</v>
      </c>
      <c r="G624" s="1014" t="s">
        <v>284</v>
      </c>
      <c r="H624" s="1010">
        <v>7500000</v>
      </c>
      <c r="I624" s="1010">
        <v>0</v>
      </c>
      <c r="J624" s="1010">
        <v>8545904.6699999999</v>
      </c>
      <c r="K624" s="1014" t="s">
        <v>1198</v>
      </c>
      <c r="L624" s="1010"/>
      <c r="M624" s="1010"/>
      <c r="N624" s="1011"/>
      <c r="O624" s="1010"/>
      <c r="P624" s="1010"/>
      <c r="Q624" s="1010"/>
      <c r="R624" s="1010"/>
      <c r="S624" s="1011"/>
    </row>
    <row r="625" spans="1:19">
      <c r="A625" s="1014" t="s">
        <v>1502</v>
      </c>
      <c r="B625" s="1014" t="s">
        <v>283</v>
      </c>
      <c r="C625" s="1014" t="s">
        <v>1503</v>
      </c>
      <c r="D625" s="1014" t="s">
        <v>1504</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1502</v>
      </c>
      <c r="B626" s="1014" t="s">
        <v>283</v>
      </c>
      <c r="C626" s="1014" t="s">
        <v>1503</v>
      </c>
      <c r="D626" s="1014" t="s">
        <v>1504</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1505</v>
      </c>
      <c r="B627" s="1014" t="s">
        <v>955</v>
      </c>
      <c r="C627" s="1014" t="s">
        <v>1506</v>
      </c>
      <c r="D627" s="1014" t="s">
        <v>1118</v>
      </c>
      <c r="E627" s="1014" t="s">
        <v>166</v>
      </c>
      <c r="F627" s="1015">
        <v>39787</v>
      </c>
      <c r="G627" s="1014" t="s">
        <v>284</v>
      </c>
      <c r="H627" s="1010">
        <v>34000000</v>
      </c>
      <c r="I627" s="1010">
        <v>0</v>
      </c>
      <c r="J627" s="1010">
        <v>39415959.890000001</v>
      </c>
      <c r="K627" s="1014" t="s">
        <v>1198</v>
      </c>
      <c r="L627" s="1010"/>
      <c r="M627" s="1010"/>
      <c r="N627" s="1011"/>
      <c r="O627" s="1010"/>
      <c r="P627" s="1010"/>
      <c r="Q627" s="1010"/>
      <c r="R627" s="1010"/>
      <c r="S627" s="1011"/>
    </row>
    <row r="628" spans="1:19">
      <c r="A628" s="1014" t="s">
        <v>1505</v>
      </c>
      <c r="B628" s="1014" t="s">
        <v>283</v>
      </c>
      <c r="C628" s="1014" t="s">
        <v>1506</v>
      </c>
      <c r="D628" s="1014" t="s">
        <v>1118</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1505</v>
      </c>
      <c r="B629" s="1014" t="s">
        <v>283</v>
      </c>
      <c r="C629" s="1014" t="s">
        <v>1506</v>
      </c>
      <c r="D629" s="1014" t="s">
        <v>1118</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1507</v>
      </c>
      <c r="B630" s="1014" t="s">
        <v>858</v>
      </c>
      <c r="C630" s="1014" t="s">
        <v>1508</v>
      </c>
      <c r="D630" s="1014" t="s">
        <v>1509</v>
      </c>
      <c r="E630" s="1014" t="s">
        <v>1000</v>
      </c>
      <c r="F630" s="1015">
        <v>39801</v>
      </c>
      <c r="G630" s="1014" t="s">
        <v>284</v>
      </c>
      <c r="H630" s="1010">
        <v>35000000</v>
      </c>
      <c r="I630" s="1010">
        <v>0</v>
      </c>
      <c r="J630" s="1010">
        <v>42801933.329999998</v>
      </c>
      <c r="K630" s="1014" t="s">
        <v>1198</v>
      </c>
      <c r="L630" s="1010"/>
      <c r="M630" s="1010"/>
      <c r="N630" s="1011"/>
      <c r="O630" s="1010"/>
      <c r="P630" s="1010"/>
      <c r="Q630" s="1010"/>
      <c r="R630" s="1010"/>
      <c r="S630" s="1011"/>
    </row>
    <row r="631" spans="1:19">
      <c r="A631" s="1014" t="s">
        <v>1507</v>
      </c>
      <c r="B631" s="1014" t="s">
        <v>283</v>
      </c>
      <c r="C631" s="1014" t="s">
        <v>1508</v>
      </c>
      <c r="D631" s="1014" t="s">
        <v>1509</v>
      </c>
      <c r="E631" s="1014" t="s">
        <v>1000</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1507</v>
      </c>
      <c r="B632" s="1014" t="s">
        <v>283</v>
      </c>
      <c r="C632" s="1014" t="s">
        <v>1508</v>
      </c>
      <c r="D632" s="1014" t="s">
        <v>1509</v>
      </c>
      <c r="E632" s="1014" t="s">
        <v>1000</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1510</v>
      </c>
      <c r="B633" s="1014" t="s">
        <v>902</v>
      </c>
      <c r="C633" s="1014" t="s">
        <v>1511</v>
      </c>
      <c r="D633" s="1014" t="s">
        <v>1512</v>
      </c>
      <c r="E633" s="1014" t="s">
        <v>239</v>
      </c>
      <c r="F633" s="1015">
        <v>39976</v>
      </c>
      <c r="G633" s="1014" t="s">
        <v>285</v>
      </c>
      <c r="H633" s="1010">
        <v>4000000</v>
      </c>
      <c r="I633" s="1010">
        <v>0</v>
      </c>
      <c r="J633" s="1010">
        <v>4680205.5599999996</v>
      </c>
      <c r="K633" s="1014" t="s">
        <v>1198</v>
      </c>
      <c r="L633" s="1010"/>
      <c r="M633" s="1010"/>
      <c r="N633" s="1011"/>
      <c r="O633" s="1010"/>
      <c r="P633" s="1010"/>
      <c r="Q633" s="1010"/>
      <c r="R633" s="1010"/>
      <c r="S633" s="1011"/>
    </row>
    <row r="634" spans="1:19">
      <c r="A634" s="1014" t="s">
        <v>1510</v>
      </c>
      <c r="B634" s="1014" t="s">
        <v>283</v>
      </c>
      <c r="C634" s="1014" t="s">
        <v>1511</v>
      </c>
      <c r="D634" s="1014" t="s">
        <v>1512</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1513</v>
      </c>
      <c r="B635" s="1014" t="s">
        <v>2935</v>
      </c>
      <c r="C635" s="1014" t="s">
        <v>1514</v>
      </c>
      <c r="D635" s="1014" t="s">
        <v>1515</v>
      </c>
      <c r="E635" s="1014" t="s">
        <v>950</v>
      </c>
      <c r="F635" s="1015">
        <v>39843</v>
      </c>
      <c r="G635" s="1014" t="s">
        <v>285</v>
      </c>
      <c r="H635" s="1010">
        <v>8750000</v>
      </c>
      <c r="I635" s="1010">
        <v>0</v>
      </c>
      <c r="J635" s="1010">
        <v>10394872.560000001</v>
      </c>
      <c r="K635" s="1014" t="s">
        <v>1198</v>
      </c>
      <c r="L635" s="1010"/>
      <c r="M635" s="1010"/>
      <c r="N635" s="1011"/>
      <c r="O635" s="1010"/>
      <c r="P635" s="1010"/>
      <c r="Q635" s="1010"/>
      <c r="R635" s="1010"/>
      <c r="S635" s="1011"/>
    </row>
    <row r="636" spans="1:19">
      <c r="A636" s="1014" t="s">
        <v>1513</v>
      </c>
      <c r="B636" s="1014" t="s">
        <v>283</v>
      </c>
      <c r="C636" s="1014" t="s">
        <v>1514</v>
      </c>
      <c r="D636" s="1014" t="s">
        <v>1515</v>
      </c>
      <c r="E636" s="1014" t="s">
        <v>950</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1516</v>
      </c>
      <c r="B637" s="1014" t="s">
        <v>907</v>
      </c>
      <c r="C637" s="1014" t="s">
        <v>1517</v>
      </c>
      <c r="D637" s="1014" t="s">
        <v>1518</v>
      </c>
      <c r="E637" s="1014" t="s">
        <v>6</v>
      </c>
      <c r="F637" s="1015">
        <v>39801</v>
      </c>
      <c r="G637" s="1014" t="s">
        <v>285</v>
      </c>
      <c r="H637" s="1010">
        <v>43000000</v>
      </c>
      <c r="I637" s="1010">
        <v>0</v>
      </c>
      <c r="J637" s="1010">
        <v>47294527.289999999</v>
      </c>
      <c r="K637" s="1014" t="s">
        <v>900</v>
      </c>
      <c r="L637" s="1010"/>
      <c r="M637" s="1010"/>
      <c r="N637" s="1011"/>
      <c r="O637" s="1010"/>
      <c r="P637" s="1010"/>
      <c r="Q637" s="1010"/>
      <c r="R637" s="1010"/>
      <c r="S637" s="1011"/>
    </row>
    <row r="638" spans="1:19">
      <c r="A638" s="1014" t="s">
        <v>1516</v>
      </c>
      <c r="B638" s="1014" t="s">
        <v>283</v>
      </c>
      <c r="C638" s="1014" t="s">
        <v>1517</v>
      </c>
      <c r="D638" s="1014" t="s">
        <v>1518</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1516</v>
      </c>
      <c r="B639" s="1014" t="s">
        <v>283</v>
      </c>
      <c r="C639" s="1014" t="s">
        <v>1517</v>
      </c>
      <c r="D639" s="1014" t="s">
        <v>1518</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1516</v>
      </c>
      <c r="B640" s="1014" t="s">
        <v>283</v>
      </c>
      <c r="C640" s="1014" t="s">
        <v>1517</v>
      </c>
      <c r="D640" s="1014" t="s">
        <v>1518</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1516</v>
      </c>
      <c r="B641" s="1014" t="s">
        <v>283</v>
      </c>
      <c r="C641" s="1014" t="s">
        <v>1517</v>
      </c>
      <c r="D641" s="1014" t="s">
        <v>1518</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1516</v>
      </c>
      <c r="B642" s="1014" t="s">
        <v>283</v>
      </c>
      <c r="C642" s="1014" t="s">
        <v>1517</v>
      </c>
      <c r="D642" s="1014" t="s">
        <v>1518</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1516</v>
      </c>
      <c r="B643" s="1014" t="s">
        <v>283</v>
      </c>
      <c r="C643" s="1014" t="s">
        <v>1517</v>
      </c>
      <c r="D643" s="1014" t="s">
        <v>1518</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1519</v>
      </c>
      <c r="B644" s="1014" t="s">
        <v>1079</v>
      </c>
      <c r="C644" s="1014" t="s">
        <v>1520</v>
      </c>
      <c r="D644" s="1014" t="s">
        <v>1521</v>
      </c>
      <c r="E644" s="1014" t="s">
        <v>60</v>
      </c>
      <c r="F644" s="1015">
        <v>39843</v>
      </c>
      <c r="G644" s="1014" t="s">
        <v>285</v>
      </c>
      <c r="H644" s="1010">
        <v>4609000</v>
      </c>
      <c r="I644" s="1010">
        <v>0</v>
      </c>
      <c r="J644" s="1010">
        <v>9405391.2799999993</v>
      </c>
      <c r="K644" s="1014" t="s">
        <v>900</v>
      </c>
      <c r="L644" s="1010"/>
      <c r="M644" s="1010"/>
      <c r="N644" s="1011"/>
      <c r="O644" s="1010"/>
      <c r="P644" s="1010"/>
      <c r="Q644" s="1010"/>
      <c r="R644" s="1010"/>
      <c r="S644" s="1011"/>
    </row>
    <row r="645" spans="1:19">
      <c r="A645" s="1014" t="s">
        <v>1519</v>
      </c>
      <c r="B645" s="1014" t="s">
        <v>283</v>
      </c>
      <c r="C645" s="1014" t="s">
        <v>1520</v>
      </c>
      <c r="D645" s="1014" t="s">
        <v>1521</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1519</v>
      </c>
      <c r="B646" s="1014" t="s">
        <v>283</v>
      </c>
      <c r="C646" s="1014" t="s">
        <v>1520</v>
      </c>
      <c r="D646" s="1014" t="s">
        <v>1521</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1519</v>
      </c>
      <c r="B647" s="1014" t="s">
        <v>283</v>
      </c>
      <c r="C647" s="1014" t="s">
        <v>1520</v>
      </c>
      <c r="D647" s="1014" t="s">
        <v>1521</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1519</v>
      </c>
      <c r="B648" s="1014" t="s">
        <v>283</v>
      </c>
      <c r="C648" s="1014" t="s">
        <v>1520</v>
      </c>
      <c r="D648" s="1014" t="s">
        <v>1521</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1519</v>
      </c>
      <c r="B649" s="1014" t="s">
        <v>283</v>
      </c>
      <c r="C649" s="1014" t="s">
        <v>1520</v>
      </c>
      <c r="D649" s="1014" t="s">
        <v>1521</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1522</v>
      </c>
      <c r="B650" s="1014" t="s">
        <v>907</v>
      </c>
      <c r="C650" s="1014" t="s">
        <v>1523</v>
      </c>
      <c r="D650" s="1014" t="s">
        <v>1524</v>
      </c>
      <c r="E650" s="1014" t="s">
        <v>105</v>
      </c>
      <c r="F650" s="1015">
        <v>39850</v>
      </c>
      <c r="G650" s="1014" t="s">
        <v>285</v>
      </c>
      <c r="H650" s="1010">
        <v>17000000</v>
      </c>
      <c r="I650" s="1010">
        <v>0</v>
      </c>
      <c r="J650" s="1010">
        <v>20119744.449999999</v>
      </c>
      <c r="K650" s="1014" t="s">
        <v>900</v>
      </c>
      <c r="L650" s="1010"/>
      <c r="M650" s="1010"/>
      <c r="N650" s="1011"/>
      <c r="O650" s="1010"/>
      <c r="P650" s="1010"/>
      <c r="Q650" s="1010"/>
      <c r="R650" s="1010"/>
      <c r="S650" s="1011"/>
    </row>
    <row r="651" spans="1:19">
      <c r="A651" s="1014" t="s">
        <v>1522</v>
      </c>
      <c r="B651" s="1014" t="s">
        <v>283</v>
      </c>
      <c r="C651" s="1014" t="s">
        <v>1523</v>
      </c>
      <c r="D651" s="1014" t="s">
        <v>1524</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1522</v>
      </c>
      <c r="B652" s="1014" t="s">
        <v>283</v>
      </c>
      <c r="C652" s="1014" t="s">
        <v>1523</v>
      </c>
      <c r="D652" s="1014" t="s">
        <v>1524</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1522</v>
      </c>
      <c r="B653" s="1014" t="s">
        <v>283</v>
      </c>
      <c r="C653" s="1014" t="s">
        <v>1523</v>
      </c>
      <c r="D653" s="1014" t="s">
        <v>1524</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1522</v>
      </c>
      <c r="B654" s="1014" t="s">
        <v>283</v>
      </c>
      <c r="C654" s="1014" t="s">
        <v>1523</v>
      </c>
      <c r="D654" s="1014" t="s">
        <v>1524</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1525</v>
      </c>
      <c r="B655" s="1014" t="s">
        <v>921</v>
      </c>
      <c r="C655" s="1014" t="s">
        <v>1526</v>
      </c>
      <c r="D655" s="1014" t="s">
        <v>1527</v>
      </c>
      <c r="E655" s="1014" t="s">
        <v>1000</v>
      </c>
      <c r="F655" s="1015">
        <v>39955</v>
      </c>
      <c r="G655" s="1014" t="s">
        <v>924</v>
      </c>
      <c r="H655" s="1010">
        <v>2993000</v>
      </c>
      <c r="I655" s="1010">
        <v>0</v>
      </c>
      <c r="J655" s="1010">
        <v>3842376.65</v>
      </c>
      <c r="K655" s="1014" t="s">
        <v>900</v>
      </c>
      <c r="L655" s="1010"/>
      <c r="M655" s="1010"/>
      <c r="N655" s="1011"/>
      <c r="O655" s="1010"/>
      <c r="P655" s="1010"/>
      <c r="Q655" s="1010"/>
      <c r="R655" s="1010"/>
      <c r="S655" s="1011"/>
    </row>
    <row r="656" spans="1:19">
      <c r="A656" s="1014" t="s">
        <v>1525</v>
      </c>
      <c r="B656" s="1014" t="s">
        <v>283</v>
      </c>
      <c r="C656" s="1014" t="s">
        <v>1526</v>
      </c>
      <c r="D656" s="1014" t="s">
        <v>1527</v>
      </c>
      <c r="E656" s="1014" t="s">
        <v>1000</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1525</v>
      </c>
      <c r="B657" s="1014" t="s">
        <v>283</v>
      </c>
      <c r="C657" s="1014" t="s">
        <v>1526</v>
      </c>
      <c r="D657" s="1014" t="s">
        <v>1527</v>
      </c>
      <c r="E657" s="1014" t="s">
        <v>1000</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1525</v>
      </c>
      <c r="B658" s="1014" t="s">
        <v>283</v>
      </c>
      <c r="C658" s="1014" t="s">
        <v>1526</v>
      </c>
      <c r="D658" s="1014" t="s">
        <v>1527</v>
      </c>
      <c r="E658" s="1014" t="s">
        <v>1000</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1528</v>
      </c>
      <c r="B659" s="1014" t="s">
        <v>907</v>
      </c>
      <c r="C659" s="1014" t="s">
        <v>1529</v>
      </c>
      <c r="D659" s="1014" t="s">
        <v>1530</v>
      </c>
      <c r="E659" s="1014" t="s">
        <v>60</v>
      </c>
      <c r="F659" s="1015">
        <v>39857</v>
      </c>
      <c r="G659" s="1014" t="s">
        <v>285</v>
      </c>
      <c r="H659" s="1010">
        <v>17243000</v>
      </c>
      <c r="I659" s="1010">
        <v>0</v>
      </c>
      <c r="J659" s="1010">
        <v>17573762.969999999</v>
      </c>
      <c r="K659" s="1014" t="s">
        <v>900</v>
      </c>
      <c r="L659" s="1010"/>
      <c r="M659" s="1010"/>
      <c r="N659" s="1011"/>
      <c r="O659" s="1010"/>
      <c r="P659" s="1010"/>
      <c r="Q659" s="1010"/>
      <c r="R659" s="1010"/>
      <c r="S659" s="1011"/>
    </row>
    <row r="660" spans="1:19">
      <c r="A660" s="1014" t="s">
        <v>1528</v>
      </c>
      <c r="B660" s="1014" t="s">
        <v>283</v>
      </c>
      <c r="C660" s="1014" t="s">
        <v>1529</v>
      </c>
      <c r="D660" s="1014" t="s">
        <v>1530</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1528</v>
      </c>
      <c r="B661" s="1014" t="s">
        <v>283</v>
      </c>
      <c r="C661" s="1014" t="s">
        <v>1529</v>
      </c>
      <c r="D661" s="1014" t="s">
        <v>1530</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1528</v>
      </c>
      <c r="B662" s="1014" t="s">
        <v>283</v>
      </c>
      <c r="C662" s="1014" t="s">
        <v>1529</v>
      </c>
      <c r="D662" s="1014" t="s">
        <v>1530</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1528</v>
      </c>
      <c r="B663" s="1014" t="s">
        <v>283</v>
      </c>
      <c r="C663" s="1014" t="s">
        <v>1529</v>
      </c>
      <c r="D663" s="1014" t="s">
        <v>1530</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1531</v>
      </c>
      <c r="B664" s="1014" t="s">
        <v>858</v>
      </c>
      <c r="C664" s="1014" t="s">
        <v>1532</v>
      </c>
      <c r="D664" s="1014" t="s">
        <v>1533</v>
      </c>
      <c r="E664" s="1014" t="s">
        <v>239</v>
      </c>
      <c r="F664" s="1015">
        <v>39822</v>
      </c>
      <c r="G664" s="1014" t="s">
        <v>284</v>
      </c>
      <c r="H664" s="1010">
        <v>100000000</v>
      </c>
      <c r="I664" s="1010">
        <v>0</v>
      </c>
      <c r="J664" s="1010">
        <v>104023433.33</v>
      </c>
      <c r="K664" s="1014" t="s">
        <v>1198</v>
      </c>
      <c r="L664" s="1010"/>
      <c r="M664" s="1010"/>
      <c r="N664" s="1011"/>
      <c r="O664" s="1010"/>
      <c r="P664" s="1010"/>
      <c r="Q664" s="1010"/>
      <c r="R664" s="1010"/>
      <c r="S664" s="1011"/>
    </row>
    <row r="665" spans="1:19">
      <c r="A665" s="1014" t="s">
        <v>1531</v>
      </c>
      <c r="B665" s="1014" t="s">
        <v>283</v>
      </c>
      <c r="C665" s="1014" t="s">
        <v>1532</v>
      </c>
      <c r="D665" s="1014" t="s">
        <v>1533</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1531</v>
      </c>
      <c r="B666" s="1014" t="s">
        <v>283</v>
      </c>
      <c r="C666" s="1014" t="s">
        <v>1532</v>
      </c>
      <c r="D666" s="1014" t="s">
        <v>1533</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1534</v>
      </c>
      <c r="B667" s="1014" t="s">
        <v>1535</v>
      </c>
      <c r="C667" s="1014" t="s">
        <v>2967</v>
      </c>
      <c r="D667" s="1014" t="s">
        <v>1118</v>
      </c>
      <c r="E667" s="1014" t="s">
        <v>166</v>
      </c>
      <c r="F667" s="1015">
        <v>39878</v>
      </c>
      <c r="G667" s="1014" t="s">
        <v>285</v>
      </c>
      <c r="H667" s="1010">
        <v>11000000</v>
      </c>
      <c r="I667" s="1010">
        <v>0</v>
      </c>
      <c r="J667" s="1010">
        <v>15971339.07</v>
      </c>
      <c r="K667" s="1014" t="s">
        <v>1198</v>
      </c>
      <c r="L667" s="1010"/>
      <c r="M667" s="1010"/>
      <c r="N667" s="1011"/>
      <c r="O667" s="1010"/>
      <c r="P667" s="1010"/>
      <c r="Q667" s="1010"/>
      <c r="R667" s="1010"/>
      <c r="S667" s="1011"/>
    </row>
    <row r="668" spans="1:19">
      <c r="A668" s="1014" t="s">
        <v>1534</v>
      </c>
      <c r="B668" s="1014" t="s">
        <v>283</v>
      </c>
      <c r="C668" s="1014" t="s">
        <v>2967</v>
      </c>
      <c r="D668" s="1014" t="s">
        <v>1118</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1536</v>
      </c>
      <c r="B669" s="1014" t="s">
        <v>907</v>
      </c>
      <c r="C669" s="1014" t="s">
        <v>1537</v>
      </c>
      <c r="D669" s="1014" t="s">
        <v>1538</v>
      </c>
      <c r="E669" s="1014" t="s">
        <v>950</v>
      </c>
      <c r="F669" s="1015">
        <v>39892</v>
      </c>
      <c r="G669" s="1014" t="s">
        <v>285</v>
      </c>
      <c r="H669" s="1010">
        <v>442000</v>
      </c>
      <c r="I669" s="1010">
        <v>0</v>
      </c>
      <c r="J669" s="1010">
        <v>500199.14</v>
      </c>
      <c r="K669" s="1014" t="s">
        <v>900</v>
      </c>
      <c r="L669" s="1010"/>
      <c r="M669" s="1010"/>
      <c r="N669" s="1011"/>
      <c r="O669" s="1010"/>
      <c r="P669" s="1010"/>
      <c r="Q669" s="1010"/>
      <c r="R669" s="1010"/>
      <c r="S669" s="1011"/>
    </row>
    <row r="670" spans="1:19">
      <c r="A670" s="1014" t="s">
        <v>1536</v>
      </c>
      <c r="B670" s="1014" t="s">
        <v>283</v>
      </c>
      <c r="C670" s="1014" t="s">
        <v>1537</v>
      </c>
      <c r="D670" s="1014" t="s">
        <v>1538</v>
      </c>
      <c r="E670" s="1014" t="s">
        <v>950</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1536</v>
      </c>
      <c r="B671" s="1014" t="s">
        <v>283</v>
      </c>
      <c r="C671" s="1014" t="s">
        <v>1537</v>
      </c>
      <c r="D671" s="1014" t="s">
        <v>1538</v>
      </c>
      <c r="E671" s="1014" t="s">
        <v>950</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1539</v>
      </c>
      <c r="B672" s="1014" t="s">
        <v>1540</v>
      </c>
      <c r="C672" s="1014" t="s">
        <v>1541</v>
      </c>
      <c r="D672" s="1014" t="s">
        <v>1542</v>
      </c>
      <c r="E672" s="1014" t="s">
        <v>246</v>
      </c>
      <c r="F672" s="1015">
        <v>39836</v>
      </c>
      <c r="G672" s="1014" t="s">
        <v>285</v>
      </c>
      <c r="H672" s="1010">
        <v>8752000</v>
      </c>
      <c r="I672" s="1010">
        <v>0</v>
      </c>
      <c r="J672" s="1010">
        <v>11396202.109999999</v>
      </c>
      <c r="K672" s="1014" t="s">
        <v>1198</v>
      </c>
      <c r="L672" s="1010"/>
      <c r="M672" s="1010"/>
      <c r="N672" s="1011"/>
      <c r="O672" s="1010"/>
      <c r="P672" s="1010"/>
      <c r="Q672" s="1010"/>
      <c r="R672" s="1010"/>
      <c r="S672" s="1011"/>
    </row>
    <row r="673" spans="1:19">
      <c r="A673" s="1014" t="s">
        <v>1539</v>
      </c>
      <c r="B673" s="1014" t="s">
        <v>283</v>
      </c>
      <c r="C673" s="1014" t="s">
        <v>1541</v>
      </c>
      <c r="D673" s="1014" t="s">
        <v>1542</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1539</v>
      </c>
      <c r="B674" s="1014" t="s">
        <v>283</v>
      </c>
      <c r="C674" s="1014" t="s">
        <v>1541</v>
      </c>
      <c r="D674" s="1014" t="s">
        <v>1542</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1543</v>
      </c>
      <c r="B675" s="1014"/>
      <c r="C675" s="1014" t="s">
        <v>1544</v>
      </c>
      <c r="D675" s="1014" t="s">
        <v>1545</v>
      </c>
      <c r="E675" s="1014" t="s">
        <v>1311</v>
      </c>
      <c r="F675" s="1015">
        <v>39822</v>
      </c>
      <c r="G675" s="1014" t="s">
        <v>284</v>
      </c>
      <c r="H675" s="1010">
        <v>30000000</v>
      </c>
      <c r="I675" s="1010">
        <v>0</v>
      </c>
      <c r="J675" s="1010">
        <v>27105349.5</v>
      </c>
      <c r="K675" s="1014" t="s">
        <v>900</v>
      </c>
      <c r="L675" s="1010"/>
      <c r="M675" s="1010"/>
      <c r="N675" s="1011"/>
      <c r="O675" s="1010"/>
      <c r="P675" s="1010"/>
      <c r="Q675" s="1010"/>
      <c r="R675" s="1010"/>
      <c r="S675" s="1011"/>
    </row>
    <row r="676" spans="1:19">
      <c r="A676" s="1014" t="s">
        <v>1543</v>
      </c>
      <c r="B676" s="1014" t="s">
        <v>283</v>
      </c>
      <c r="C676" s="1014" t="s">
        <v>1544</v>
      </c>
      <c r="D676" s="1014" t="s">
        <v>1545</v>
      </c>
      <c r="E676" s="1014" t="s">
        <v>1311</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1543</v>
      </c>
      <c r="B677" s="1014" t="s">
        <v>283</v>
      </c>
      <c r="C677" s="1014" t="s">
        <v>1544</v>
      </c>
      <c r="D677" s="1014" t="s">
        <v>1545</v>
      </c>
      <c r="E677" s="1014" t="s">
        <v>1311</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1546</v>
      </c>
      <c r="B678" s="1014" t="s">
        <v>921</v>
      </c>
      <c r="C678" s="1014" t="s">
        <v>1547</v>
      </c>
      <c r="D678" s="1014" t="s">
        <v>949</v>
      </c>
      <c r="E678" s="1014" t="s">
        <v>950</v>
      </c>
      <c r="F678" s="1015">
        <v>39983</v>
      </c>
      <c r="G678" s="1014" t="s">
        <v>924</v>
      </c>
      <c r="H678" s="1010">
        <v>12000000</v>
      </c>
      <c r="I678" s="1010">
        <v>0</v>
      </c>
      <c r="J678" s="1010">
        <v>15452669.34</v>
      </c>
      <c r="K678" s="1014" t="s">
        <v>900</v>
      </c>
      <c r="L678" s="1010"/>
      <c r="M678" s="1010"/>
      <c r="N678" s="1011"/>
      <c r="O678" s="1010"/>
      <c r="P678" s="1010"/>
      <c r="Q678" s="1010"/>
      <c r="R678" s="1010"/>
      <c r="S678" s="1011"/>
    </row>
    <row r="679" spans="1:19">
      <c r="A679" s="1014" t="s">
        <v>1546</v>
      </c>
      <c r="B679" s="1014" t="s">
        <v>283</v>
      </c>
      <c r="C679" s="1014" t="s">
        <v>1547</v>
      </c>
      <c r="D679" s="1014" t="s">
        <v>949</v>
      </c>
      <c r="E679" s="1014" t="s">
        <v>950</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1546</v>
      </c>
      <c r="B680" s="1014" t="s">
        <v>283</v>
      </c>
      <c r="C680" s="1014" t="s">
        <v>1547</v>
      </c>
      <c r="D680" s="1014" t="s">
        <v>949</v>
      </c>
      <c r="E680" s="1014" t="s">
        <v>950</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1546</v>
      </c>
      <c r="B681" s="1014" t="s">
        <v>283</v>
      </c>
      <c r="C681" s="1014" t="s">
        <v>1547</v>
      </c>
      <c r="D681" s="1014" t="s">
        <v>949</v>
      </c>
      <c r="E681" s="1014" t="s">
        <v>950</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1546</v>
      </c>
      <c r="B682" s="1014" t="s">
        <v>283</v>
      </c>
      <c r="C682" s="1014" t="s">
        <v>1547</v>
      </c>
      <c r="D682" s="1014" t="s">
        <v>949</v>
      </c>
      <c r="E682" s="1014" t="s">
        <v>950</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1548</v>
      </c>
      <c r="B683" s="1014" t="s">
        <v>935</v>
      </c>
      <c r="C683" s="1014" t="s">
        <v>1549</v>
      </c>
      <c r="D683" s="1014" t="s">
        <v>1550</v>
      </c>
      <c r="E683" s="1014" t="s">
        <v>950</v>
      </c>
      <c r="F683" s="1015">
        <v>39892</v>
      </c>
      <c r="G683" s="1014" t="s">
        <v>285</v>
      </c>
      <c r="H683" s="1010">
        <v>700000</v>
      </c>
      <c r="I683" s="1010">
        <v>0</v>
      </c>
      <c r="J683" s="1010">
        <v>830173.67</v>
      </c>
      <c r="K683" s="1014" t="s">
        <v>1198</v>
      </c>
      <c r="L683" s="1010"/>
      <c r="M683" s="1010"/>
      <c r="N683" s="1011"/>
      <c r="O683" s="1010"/>
      <c r="P683" s="1010"/>
      <c r="Q683" s="1010"/>
      <c r="R683" s="1010"/>
      <c r="S683" s="1011"/>
    </row>
    <row r="684" spans="1:19">
      <c r="A684" s="1014" t="s">
        <v>1548</v>
      </c>
      <c r="B684" s="1014" t="s">
        <v>283</v>
      </c>
      <c r="C684" s="1014" t="s">
        <v>1549</v>
      </c>
      <c r="D684" s="1014" t="s">
        <v>1550</v>
      </c>
      <c r="E684" s="1014" t="s">
        <v>950</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1551</v>
      </c>
      <c r="B685" s="1014" t="s">
        <v>1084</v>
      </c>
      <c r="C685" s="1014" t="s">
        <v>1552</v>
      </c>
      <c r="D685" s="1014" t="s">
        <v>1553</v>
      </c>
      <c r="E685" s="1014" t="s">
        <v>933</v>
      </c>
      <c r="F685" s="1015">
        <v>40176</v>
      </c>
      <c r="G685" s="1014" t="s">
        <v>924</v>
      </c>
      <c r="H685" s="1010">
        <v>3035000</v>
      </c>
      <c r="I685" s="1010">
        <v>0</v>
      </c>
      <c r="J685" s="1010">
        <v>804592.16</v>
      </c>
      <c r="K685" s="1014" t="s">
        <v>900</v>
      </c>
      <c r="L685" s="1010"/>
      <c r="M685" s="1010"/>
      <c r="N685" s="1011"/>
      <c r="O685" s="1010"/>
      <c r="P685" s="1010"/>
      <c r="Q685" s="1010"/>
      <c r="R685" s="1010"/>
      <c r="S685" s="1011"/>
    </row>
    <row r="686" spans="1:19">
      <c r="A686" s="1014" t="s">
        <v>1551</v>
      </c>
      <c r="B686" s="1014" t="s">
        <v>283</v>
      </c>
      <c r="C686" s="1014" t="s">
        <v>1552</v>
      </c>
      <c r="D686" s="1014" t="s">
        <v>1553</v>
      </c>
      <c r="E686" s="1014" t="s">
        <v>933</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1554</v>
      </c>
      <c r="B687" s="1014" t="s">
        <v>907</v>
      </c>
      <c r="C687" s="1014" t="s">
        <v>1555</v>
      </c>
      <c r="D687" s="1014" t="s">
        <v>1118</v>
      </c>
      <c r="E687" s="1014" t="s">
        <v>166</v>
      </c>
      <c r="F687" s="1015">
        <v>39990</v>
      </c>
      <c r="G687" s="1014" t="s">
        <v>285</v>
      </c>
      <c r="H687" s="1010">
        <v>21042000</v>
      </c>
      <c r="I687" s="1010">
        <v>0</v>
      </c>
      <c r="J687" s="1010">
        <v>19836630.66</v>
      </c>
      <c r="K687" s="1014" t="s">
        <v>900</v>
      </c>
      <c r="L687" s="1010"/>
      <c r="M687" s="1010"/>
      <c r="N687" s="1011"/>
      <c r="O687" s="1010"/>
      <c r="P687" s="1010"/>
      <c r="Q687" s="1010"/>
      <c r="R687" s="1010"/>
      <c r="S687" s="1011"/>
    </row>
    <row r="688" spans="1:19">
      <c r="A688" s="1014" t="s">
        <v>1554</v>
      </c>
      <c r="B688" s="1014" t="s">
        <v>283</v>
      </c>
      <c r="C688" s="1014" t="s">
        <v>1555</v>
      </c>
      <c r="D688" s="1014" t="s">
        <v>1118</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1554</v>
      </c>
      <c r="B689" s="1014" t="s">
        <v>283</v>
      </c>
      <c r="C689" s="1014" t="s">
        <v>1555</v>
      </c>
      <c r="D689" s="1014" t="s">
        <v>1118</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1556</v>
      </c>
      <c r="B690" s="1014" t="s">
        <v>935</v>
      </c>
      <c r="C690" s="1014" t="s">
        <v>1557</v>
      </c>
      <c r="D690" s="1014" t="s">
        <v>1370</v>
      </c>
      <c r="E690" s="1014" t="s">
        <v>1311</v>
      </c>
      <c r="F690" s="1015">
        <v>39801</v>
      </c>
      <c r="G690" s="1014" t="s">
        <v>285</v>
      </c>
      <c r="H690" s="1010">
        <v>9294000</v>
      </c>
      <c r="I690" s="1010">
        <v>0</v>
      </c>
      <c r="J690" s="1010">
        <v>11156234.25</v>
      </c>
      <c r="K690" s="1014" t="s">
        <v>1198</v>
      </c>
      <c r="L690" s="1010"/>
      <c r="M690" s="1010"/>
      <c r="N690" s="1011"/>
      <c r="O690" s="1010"/>
      <c r="P690" s="1010"/>
      <c r="Q690" s="1010"/>
      <c r="R690" s="1010"/>
      <c r="S690" s="1011"/>
    </row>
    <row r="691" spans="1:19">
      <c r="A691" s="1014" t="s">
        <v>1556</v>
      </c>
      <c r="B691" s="1014" t="s">
        <v>283</v>
      </c>
      <c r="C691" s="1014" t="s">
        <v>1557</v>
      </c>
      <c r="D691" s="1014" t="s">
        <v>1370</v>
      </c>
      <c r="E691" s="1014" t="s">
        <v>1311</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1558</v>
      </c>
      <c r="B692" s="1014" t="s">
        <v>907</v>
      </c>
      <c r="C692" s="1014" t="s">
        <v>1559</v>
      </c>
      <c r="D692" s="1014" t="s">
        <v>1560</v>
      </c>
      <c r="E692" s="1014" t="s">
        <v>153</v>
      </c>
      <c r="F692" s="1015">
        <v>39801</v>
      </c>
      <c r="G692" s="1014" t="s">
        <v>285</v>
      </c>
      <c r="H692" s="1010">
        <v>7289000</v>
      </c>
      <c r="I692" s="1010">
        <v>0</v>
      </c>
      <c r="J692" s="1010">
        <v>8441836.2599999998</v>
      </c>
      <c r="K692" s="1014" t="s">
        <v>900</v>
      </c>
      <c r="L692" s="1010"/>
      <c r="M692" s="1010"/>
      <c r="N692" s="1011"/>
      <c r="O692" s="1010"/>
      <c r="P692" s="1010"/>
      <c r="Q692" s="1010"/>
      <c r="R692" s="1010"/>
      <c r="S692" s="1011"/>
    </row>
    <row r="693" spans="1:19">
      <c r="A693" s="1014" t="s">
        <v>1558</v>
      </c>
      <c r="B693" s="1014" t="s">
        <v>283</v>
      </c>
      <c r="C693" s="1014" t="s">
        <v>1559</v>
      </c>
      <c r="D693" s="1014" t="s">
        <v>1560</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1558</v>
      </c>
      <c r="B694" s="1014" t="s">
        <v>283</v>
      </c>
      <c r="C694" s="1014" t="s">
        <v>1559</v>
      </c>
      <c r="D694" s="1014" t="s">
        <v>1560</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1558</v>
      </c>
      <c r="B695" s="1014" t="s">
        <v>283</v>
      </c>
      <c r="C695" s="1014" t="s">
        <v>1559</v>
      </c>
      <c r="D695" s="1014" t="s">
        <v>1560</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1561</v>
      </c>
      <c r="B696" s="1014" t="s">
        <v>2936</v>
      </c>
      <c r="C696" s="1014" t="s">
        <v>1562</v>
      </c>
      <c r="D696" s="1014" t="s">
        <v>1563</v>
      </c>
      <c r="E696" s="1014" t="s">
        <v>52</v>
      </c>
      <c r="F696" s="1015">
        <v>39962</v>
      </c>
      <c r="G696" s="1014" t="s">
        <v>924</v>
      </c>
      <c r="H696" s="1010">
        <v>3942000</v>
      </c>
      <c r="I696" s="1010">
        <v>0</v>
      </c>
      <c r="J696" s="1010">
        <v>5404924.3499999996</v>
      </c>
      <c r="K696" s="1014" t="s">
        <v>1198</v>
      </c>
      <c r="L696" s="1010"/>
      <c r="M696" s="1010"/>
      <c r="N696" s="1011"/>
      <c r="O696" s="1010"/>
      <c r="P696" s="1010"/>
      <c r="Q696" s="1010"/>
      <c r="R696" s="1010"/>
      <c r="S696" s="1011"/>
    </row>
    <row r="697" spans="1:19">
      <c r="A697" s="1014" t="s">
        <v>1561</v>
      </c>
      <c r="B697" s="1014" t="s">
        <v>283</v>
      </c>
      <c r="C697" s="1014" t="s">
        <v>1562</v>
      </c>
      <c r="D697" s="1014" t="s">
        <v>1563</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1564</v>
      </c>
      <c r="B698" s="1014" t="s">
        <v>1565</v>
      </c>
      <c r="C698" s="1014" t="s">
        <v>1566</v>
      </c>
      <c r="D698" s="1014" t="s">
        <v>1567</v>
      </c>
      <c r="E698" s="1014" t="s">
        <v>239</v>
      </c>
      <c r="F698" s="1015">
        <v>39794</v>
      </c>
      <c r="G698" s="1014" t="s">
        <v>284</v>
      </c>
      <c r="H698" s="1010">
        <v>7000000</v>
      </c>
      <c r="I698" s="1010">
        <v>0</v>
      </c>
      <c r="J698" s="1010">
        <v>10634864.33</v>
      </c>
      <c r="K698" s="1014" t="s">
        <v>1198</v>
      </c>
      <c r="L698" s="1010"/>
      <c r="M698" s="1010"/>
      <c r="N698" s="1011"/>
      <c r="O698" s="1010"/>
      <c r="P698" s="1010"/>
      <c r="Q698" s="1010"/>
      <c r="R698" s="1010"/>
      <c r="S698" s="1011"/>
    </row>
    <row r="699" spans="1:19">
      <c r="A699" s="1014" t="s">
        <v>1564</v>
      </c>
      <c r="B699" s="1014" t="s">
        <v>283</v>
      </c>
      <c r="C699" s="1014" t="s">
        <v>1566</v>
      </c>
      <c r="D699" s="1014" t="s">
        <v>1567</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1564</v>
      </c>
      <c r="B700" s="1014" t="s">
        <v>283</v>
      </c>
      <c r="C700" s="1014" t="s">
        <v>1566</v>
      </c>
      <c r="D700" s="1014" t="s">
        <v>1567</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1568</v>
      </c>
      <c r="B701" s="1014" t="s">
        <v>974</v>
      </c>
      <c r="C701" s="1014" t="s">
        <v>1569</v>
      </c>
      <c r="D701" s="1014" t="s">
        <v>1570</v>
      </c>
      <c r="E701" s="1014" t="s">
        <v>153</v>
      </c>
      <c r="F701" s="1015">
        <v>40130</v>
      </c>
      <c r="G701" s="1014" t="s">
        <v>285</v>
      </c>
      <c r="H701" s="1010">
        <v>6657000</v>
      </c>
      <c r="I701" s="1010">
        <v>0</v>
      </c>
      <c r="J701" s="1010">
        <v>7220908.8300000001</v>
      </c>
      <c r="K701" s="1014" t="s">
        <v>900</v>
      </c>
      <c r="L701" s="1010"/>
      <c r="M701" s="1010"/>
      <c r="N701" s="1011"/>
      <c r="O701" s="1010"/>
      <c r="P701" s="1010"/>
      <c r="Q701" s="1010"/>
      <c r="R701" s="1010"/>
      <c r="S701" s="1011"/>
    </row>
    <row r="702" spans="1:19">
      <c r="A702" s="1014" t="s">
        <v>1568</v>
      </c>
      <c r="B702" s="1014" t="s">
        <v>283</v>
      </c>
      <c r="C702" s="1014" t="s">
        <v>1569</v>
      </c>
      <c r="D702" s="1014" t="s">
        <v>1570</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1568</v>
      </c>
      <c r="B703" s="1014" t="s">
        <v>283</v>
      </c>
      <c r="C703" s="1014" t="s">
        <v>1569</v>
      </c>
      <c r="D703" s="1014" t="s">
        <v>1570</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1568</v>
      </c>
      <c r="B704" s="1014" t="s">
        <v>283</v>
      </c>
      <c r="C704" s="1014" t="s">
        <v>1569</v>
      </c>
      <c r="D704" s="1014" t="s">
        <v>1570</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1571</v>
      </c>
      <c r="B705" s="1014" t="s">
        <v>907</v>
      </c>
      <c r="C705" s="1014" t="s">
        <v>1572</v>
      </c>
      <c r="D705" s="1014" t="s">
        <v>1515</v>
      </c>
      <c r="E705" s="1014" t="s">
        <v>950</v>
      </c>
      <c r="F705" s="1015">
        <v>39801</v>
      </c>
      <c r="G705" s="1014" t="s">
        <v>285</v>
      </c>
      <c r="H705" s="1010">
        <v>36282000</v>
      </c>
      <c r="I705" s="1010">
        <v>0</v>
      </c>
      <c r="J705" s="1010">
        <v>40966780.82</v>
      </c>
      <c r="K705" s="1014" t="s">
        <v>900</v>
      </c>
      <c r="L705" s="1010"/>
      <c r="M705" s="1010"/>
      <c r="N705" s="1011"/>
      <c r="O705" s="1010"/>
      <c r="P705" s="1010"/>
      <c r="Q705" s="1010"/>
      <c r="R705" s="1010"/>
      <c r="S705" s="1011"/>
    </row>
    <row r="706" spans="1:19">
      <c r="A706" s="1014" t="s">
        <v>1571</v>
      </c>
      <c r="B706" s="1014" t="s">
        <v>283</v>
      </c>
      <c r="C706" s="1014" t="s">
        <v>1572</v>
      </c>
      <c r="D706" s="1014" t="s">
        <v>1515</v>
      </c>
      <c r="E706" s="1014" t="s">
        <v>950</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1571</v>
      </c>
      <c r="B707" s="1014" t="s">
        <v>283</v>
      </c>
      <c r="C707" s="1014" t="s">
        <v>1572</v>
      </c>
      <c r="D707" s="1014" t="s">
        <v>1515</v>
      </c>
      <c r="E707" s="1014" t="s">
        <v>950</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1571</v>
      </c>
      <c r="B708" s="1014" t="s">
        <v>283</v>
      </c>
      <c r="C708" s="1014" t="s">
        <v>1572</v>
      </c>
      <c r="D708" s="1014" t="s">
        <v>1515</v>
      </c>
      <c r="E708" s="1014" t="s">
        <v>950</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1571</v>
      </c>
      <c r="B709" s="1014" t="s">
        <v>283</v>
      </c>
      <c r="C709" s="1014" t="s">
        <v>1572</v>
      </c>
      <c r="D709" s="1014" t="s">
        <v>1515</v>
      </c>
      <c r="E709" s="1014" t="s">
        <v>950</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1571</v>
      </c>
      <c r="B710" s="1014" t="s">
        <v>283</v>
      </c>
      <c r="C710" s="1014" t="s">
        <v>1572</v>
      </c>
      <c r="D710" s="1014" t="s">
        <v>1515</v>
      </c>
      <c r="E710" s="1014" t="s">
        <v>950</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1571</v>
      </c>
      <c r="B711" s="1014" t="s">
        <v>283</v>
      </c>
      <c r="C711" s="1014" t="s">
        <v>1572</v>
      </c>
      <c r="D711" s="1014" t="s">
        <v>1515</v>
      </c>
      <c r="E711" s="1014" t="s">
        <v>950</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1571</v>
      </c>
      <c r="B712" s="1014" t="s">
        <v>283</v>
      </c>
      <c r="C712" s="1014" t="s">
        <v>1572</v>
      </c>
      <c r="D712" s="1014" t="s">
        <v>1515</v>
      </c>
      <c r="E712" s="1014" t="s">
        <v>950</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1571</v>
      </c>
      <c r="B713" s="1014" t="s">
        <v>283</v>
      </c>
      <c r="C713" s="1014" t="s">
        <v>1572</v>
      </c>
      <c r="D713" s="1014" t="s">
        <v>1515</v>
      </c>
      <c r="E713" s="1014" t="s">
        <v>950</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1573</v>
      </c>
      <c r="B714" s="1014"/>
      <c r="C714" s="1014" t="s">
        <v>1574</v>
      </c>
      <c r="D714" s="1014" t="s">
        <v>1304</v>
      </c>
      <c r="E714" s="1014" t="s">
        <v>19</v>
      </c>
      <c r="F714" s="1015">
        <v>39801</v>
      </c>
      <c r="G714" s="1014" t="s">
        <v>284</v>
      </c>
      <c r="H714" s="1010">
        <v>48200000</v>
      </c>
      <c r="I714" s="1010">
        <v>0</v>
      </c>
      <c r="J714" s="1010">
        <v>82715982.469999999</v>
      </c>
      <c r="K714" s="1014" t="s">
        <v>900</v>
      </c>
      <c r="L714" s="1010"/>
      <c r="M714" s="1010"/>
      <c r="N714" s="1011"/>
      <c r="O714" s="1010"/>
      <c r="P714" s="1010"/>
      <c r="Q714" s="1010"/>
      <c r="R714" s="1010"/>
      <c r="S714" s="1011"/>
    </row>
    <row r="715" spans="1:19">
      <c r="A715" s="1014" t="s">
        <v>1573</v>
      </c>
      <c r="B715" s="1014" t="s">
        <v>283</v>
      </c>
      <c r="C715" s="1014" t="s">
        <v>1574</v>
      </c>
      <c r="D715" s="1014" t="s">
        <v>1304</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1573</v>
      </c>
      <c r="B716" s="1014" t="s">
        <v>283</v>
      </c>
      <c r="C716" s="1014" t="s">
        <v>1574</v>
      </c>
      <c r="D716" s="1014" t="s">
        <v>1304</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1575</v>
      </c>
      <c r="B717" s="1014" t="s">
        <v>858</v>
      </c>
      <c r="C717" s="1014" t="s">
        <v>1576</v>
      </c>
      <c r="D717" s="1014" t="s">
        <v>1577</v>
      </c>
      <c r="E717" s="1014" t="s">
        <v>1233</v>
      </c>
      <c r="F717" s="1015">
        <v>39813</v>
      </c>
      <c r="G717" s="1014" t="s">
        <v>284</v>
      </c>
      <c r="H717" s="1010">
        <v>3408000000</v>
      </c>
      <c r="I717" s="1010">
        <v>0</v>
      </c>
      <c r="J717" s="1010">
        <v>4043972602.6700001</v>
      </c>
      <c r="K717" s="1014" t="s">
        <v>1198</v>
      </c>
      <c r="L717" s="1010"/>
      <c r="M717" s="1010"/>
      <c r="N717" s="1011"/>
      <c r="O717" s="1010"/>
      <c r="P717" s="1010"/>
      <c r="Q717" s="1010"/>
      <c r="R717" s="1010"/>
      <c r="S717" s="1011"/>
    </row>
    <row r="718" spans="1:19">
      <c r="A718" s="1014" t="s">
        <v>1575</v>
      </c>
      <c r="B718" s="1014" t="s">
        <v>283</v>
      </c>
      <c r="C718" s="1014" t="s">
        <v>1576</v>
      </c>
      <c r="D718" s="1014" t="s">
        <v>1577</v>
      </c>
      <c r="E718" s="1014" t="s">
        <v>1233</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1575</v>
      </c>
      <c r="B719" s="1014" t="s">
        <v>283</v>
      </c>
      <c r="C719" s="1014" t="s">
        <v>1576</v>
      </c>
      <c r="D719" s="1014" t="s">
        <v>1577</v>
      </c>
      <c r="E719" s="1014" t="s">
        <v>1233</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1578</v>
      </c>
      <c r="B720" s="1014" t="s">
        <v>858</v>
      </c>
      <c r="C720" s="1014" t="s">
        <v>1579</v>
      </c>
      <c r="D720" s="1014" t="s">
        <v>1580</v>
      </c>
      <c r="E720" s="1014" t="s">
        <v>56</v>
      </c>
      <c r="F720" s="1015">
        <v>39805</v>
      </c>
      <c r="G720" s="1014" t="s">
        <v>284</v>
      </c>
      <c r="H720" s="1010">
        <v>37515000</v>
      </c>
      <c r="I720" s="1010">
        <v>0</v>
      </c>
      <c r="J720" s="1010">
        <v>43787611.609999999</v>
      </c>
      <c r="K720" s="1014" t="s">
        <v>1198</v>
      </c>
      <c r="L720" s="1010"/>
      <c r="M720" s="1010"/>
      <c r="N720" s="1011"/>
      <c r="O720" s="1010"/>
      <c r="P720" s="1010"/>
      <c r="Q720" s="1010"/>
      <c r="R720" s="1010"/>
      <c r="S720" s="1011"/>
    </row>
    <row r="721" spans="1:19">
      <c r="A721" s="1014" t="s">
        <v>1578</v>
      </c>
      <c r="B721" s="1014" t="s">
        <v>283</v>
      </c>
      <c r="C721" s="1014" t="s">
        <v>1579</v>
      </c>
      <c r="D721" s="1014" t="s">
        <v>1580</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1578</v>
      </c>
      <c r="B722" s="1014" t="s">
        <v>283</v>
      </c>
      <c r="C722" s="1014" t="s">
        <v>1579</v>
      </c>
      <c r="D722" s="1014" t="s">
        <v>1580</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1578</v>
      </c>
      <c r="B723" s="1014" t="s">
        <v>283</v>
      </c>
      <c r="C723" s="1014" t="s">
        <v>1579</v>
      </c>
      <c r="D723" s="1014" t="s">
        <v>1580</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1581</v>
      </c>
      <c r="B724" s="1014" t="s">
        <v>935</v>
      </c>
      <c r="C724" s="1014" t="s">
        <v>1582</v>
      </c>
      <c r="D724" s="1014" t="s">
        <v>1583</v>
      </c>
      <c r="E724" s="1014" t="s">
        <v>130</v>
      </c>
      <c r="F724" s="1015">
        <v>39857</v>
      </c>
      <c r="G724" s="1014" t="s">
        <v>285</v>
      </c>
      <c r="H724" s="1010">
        <v>5000000</v>
      </c>
      <c r="I724" s="1010">
        <v>0</v>
      </c>
      <c r="J724" s="1010">
        <v>5914597.3300000001</v>
      </c>
      <c r="K724" s="1014" t="s">
        <v>1198</v>
      </c>
      <c r="L724" s="1010"/>
      <c r="M724" s="1010"/>
      <c r="N724" s="1011"/>
      <c r="O724" s="1010"/>
      <c r="P724" s="1010"/>
      <c r="Q724" s="1010"/>
      <c r="R724" s="1010"/>
      <c r="S724" s="1011"/>
    </row>
    <row r="725" spans="1:19">
      <c r="A725" s="1014" t="s">
        <v>1581</v>
      </c>
      <c r="B725" s="1014" t="s">
        <v>283</v>
      </c>
      <c r="C725" s="1014" t="s">
        <v>1582</v>
      </c>
      <c r="D725" s="1014" t="s">
        <v>1583</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1584</v>
      </c>
      <c r="B726" s="1014" t="s">
        <v>1585</v>
      </c>
      <c r="C726" s="1014" t="s">
        <v>1586</v>
      </c>
      <c r="D726" s="1014" t="s">
        <v>1587</v>
      </c>
      <c r="E726" s="1014" t="s">
        <v>109</v>
      </c>
      <c r="F726" s="1015">
        <v>40025</v>
      </c>
      <c r="G726" s="1014" t="s">
        <v>924</v>
      </c>
      <c r="H726" s="1010">
        <v>3742000</v>
      </c>
      <c r="I726" s="1010">
        <v>0</v>
      </c>
      <c r="J726" s="1010">
        <v>4487322.46</v>
      </c>
      <c r="K726" s="1014" t="s">
        <v>1198</v>
      </c>
      <c r="L726" s="1010"/>
      <c r="M726" s="1010"/>
      <c r="N726" s="1011"/>
      <c r="O726" s="1010"/>
      <c r="P726" s="1010"/>
      <c r="Q726" s="1010"/>
      <c r="R726" s="1010"/>
      <c r="S726" s="1011"/>
    </row>
    <row r="727" spans="1:19">
      <c r="A727" s="1014" t="s">
        <v>1584</v>
      </c>
      <c r="B727" s="1014" t="s">
        <v>283</v>
      </c>
      <c r="C727" s="1014" t="s">
        <v>1586</v>
      </c>
      <c r="D727" s="1014" t="s">
        <v>1587</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1588</v>
      </c>
      <c r="B728" s="1014" t="s">
        <v>907</v>
      </c>
      <c r="C728" s="1014" t="s">
        <v>1589</v>
      </c>
      <c r="D728" s="1014" t="s">
        <v>1590</v>
      </c>
      <c r="E728" s="1014" t="s">
        <v>109</v>
      </c>
      <c r="F728" s="1015">
        <v>39955</v>
      </c>
      <c r="G728" s="1014" t="s">
        <v>285</v>
      </c>
      <c r="H728" s="1010">
        <v>1177000</v>
      </c>
      <c r="I728" s="1010">
        <v>0</v>
      </c>
      <c r="J728" s="1010">
        <v>1289436.3700000001</v>
      </c>
      <c r="K728" s="1014" t="s">
        <v>900</v>
      </c>
      <c r="L728" s="1010"/>
      <c r="M728" s="1010"/>
      <c r="N728" s="1011"/>
      <c r="O728" s="1010"/>
      <c r="P728" s="1010"/>
      <c r="Q728" s="1010"/>
      <c r="R728" s="1010"/>
      <c r="S728" s="1011"/>
    </row>
    <row r="729" spans="1:19">
      <c r="A729" s="1014" t="s">
        <v>1588</v>
      </c>
      <c r="B729" s="1014" t="s">
        <v>283</v>
      </c>
      <c r="C729" s="1014" t="s">
        <v>1589</v>
      </c>
      <c r="D729" s="1014" t="s">
        <v>1590</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1588</v>
      </c>
      <c r="B730" s="1014" t="s">
        <v>283</v>
      </c>
      <c r="C730" s="1014" t="s">
        <v>1589</v>
      </c>
      <c r="D730" s="1014" t="s">
        <v>1590</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1588</v>
      </c>
      <c r="B731" s="1014" t="s">
        <v>283</v>
      </c>
      <c r="C731" s="1014" t="s">
        <v>1589</v>
      </c>
      <c r="D731" s="1014" t="s">
        <v>1590</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1588</v>
      </c>
      <c r="B732" s="1014" t="s">
        <v>283</v>
      </c>
      <c r="C732" s="1014" t="s">
        <v>1589</v>
      </c>
      <c r="D732" s="1014" t="s">
        <v>1590</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1591</v>
      </c>
      <c r="B733" s="1014" t="s">
        <v>907</v>
      </c>
      <c r="C733" s="1014" t="s">
        <v>1592</v>
      </c>
      <c r="D733" s="1014" t="s">
        <v>1593</v>
      </c>
      <c r="E733" s="1014" t="s">
        <v>60</v>
      </c>
      <c r="F733" s="1015">
        <v>39990</v>
      </c>
      <c r="G733" s="1014" t="s">
        <v>285</v>
      </c>
      <c r="H733" s="1010">
        <v>3422000</v>
      </c>
      <c r="I733" s="1010">
        <v>0</v>
      </c>
      <c r="J733" s="1010">
        <v>3003674.75</v>
      </c>
      <c r="K733" s="1014" t="s">
        <v>900</v>
      </c>
      <c r="L733" s="1010"/>
      <c r="M733" s="1010"/>
      <c r="N733" s="1011"/>
      <c r="O733" s="1010"/>
      <c r="P733" s="1010"/>
      <c r="Q733" s="1010"/>
      <c r="R733" s="1010"/>
      <c r="S733" s="1011"/>
    </row>
    <row r="734" spans="1:19">
      <c r="A734" s="1014" t="s">
        <v>1591</v>
      </c>
      <c r="B734" s="1014" t="s">
        <v>283</v>
      </c>
      <c r="C734" s="1014" t="s">
        <v>1592</v>
      </c>
      <c r="D734" s="1014" t="s">
        <v>1593</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1591</v>
      </c>
      <c r="B735" s="1014" t="s">
        <v>283</v>
      </c>
      <c r="C735" s="1014" t="s">
        <v>1592</v>
      </c>
      <c r="D735" s="1014" t="s">
        <v>1593</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1591</v>
      </c>
      <c r="B736" s="1014" t="s">
        <v>283</v>
      </c>
      <c r="C736" s="1014" t="s">
        <v>1592</v>
      </c>
      <c r="D736" s="1014" t="s">
        <v>1593</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1594</v>
      </c>
      <c r="B737" s="1014" t="s">
        <v>1595</v>
      </c>
      <c r="C737" s="1014" t="s">
        <v>1596</v>
      </c>
      <c r="D737" s="1014" t="s">
        <v>1597</v>
      </c>
      <c r="E737" s="1014" t="s">
        <v>89</v>
      </c>
      <c r="F737" s="1015">
        <v>40018</v>
      </c>
      <c r="G737" s="1014" t="s">
        <v>924</v>
      </c>
      <c r="H737" s="1010">
        <v>50000000</v>
      </c>
      <c r="I737" s="1010">
        <v>0</v>
      </c>
      <c r="J737" s="1010">
        <v>65558530.560000002</v>
      </c>
      <c r="K737" s="1014" t="s">
        <v>1198</v>
      </c>
      <c r="L737" s="1010"/>
      <c r="M737" s="1010"/>
      <c r="N737" s="1011"/>
      <c r="O737" s="1010"/>
      <c r="P737" s="1010"/>
      <c r="Q737" s="1010"/>
      <c r="R737" s="1010"/>
      <c r="S737" s="1011"/>
    </row>
    <row r="738" spans="1:19">
      <c r="A738" s="1014" t="s">
        <v>1594</v>
      </c>
      <c r="B738" s="1014" t="s">
        <v>283</v>
      </c>
      <c r="C738" s="1014" t="s">
        <v>1596</v>
      </c>
      <c r="D738" s="1014" t="s">
        <v>1597</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1594</v>
      </c>
      <c r="B739" s="1014" t="s">
        <v>283</v>
      </c>
      <c r="C739" s="1014" t="s">
        <v>1596</v>
      </c>
      <c r="D739" s="1014" t="s">
        <v>1597</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1196</v>
      </c>
      <c r="C740" s="1014" t="s">
        <v>1598</v>
      </c>
      <c r="D740" s="1014" t="s">
        <v>1599</v>
      </c>
      <c r="E740" s="1014" t="s">
        <v>56</v>
      </c>
      <c r="F740" s="1015">
        <v>39885</v>
      </c>
      <c r="G740" s="1014" t="s">
        <v>7</v>
      </c>
      <c r="H740" s="1010">
        <v>17000000</v>
      </c>
      <c r="I740" s="1010">
        <v>0</v>
      </c>
      <c r="J740" s="1010">
        <v>18204166.780000001</v>
      </c>
      <c r="K740" s="1014" t="s">
        <v>1198</v>
      </c>
      <c r="L740" s="1010"/>
      <c r="M740" s="1010"/>
      <c r="N740" s="1011"/>
      <c r="O740" s="1010"/>
      <c r="P740" s="1010"/>
      <c r="Q740" s="1010"/>
      <c r="R740" s="1010"/>
      <c r="S740" s="1011"/>
    </row>
    <row r="741" spans="1:19">
      <c r="A741" s="1014" t="s">
        <v>53</v>
      </c>
      <c r="B741" s="1014" t="s">
        <v>283</v>
      </c>
      <c r="C741" s="1014" t="s">
        <v>1598</v>
      </c>
      <c r="D741" s="1014" t="s">
        <v>1599</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1600</v>
      </c>
      <c r="B742" s="1014" t="s">
        <v>955</v>
      </c>
      <c r="C742" s="1014" t="s">
        <v>1601</v>
      </c>
      <c r="D742" s="1014" t="s">
        <v>1602</v>
      </c>
      <c r="E742" s="1014" t="s">
        <v>105</v>
      </c>
      <c r="F742" s="1015">
        <v>39822</v>
      </c>
      <c r="G742" s="1014" t="s">
        <v>284</v>
      </c>
      <c r="H742" s="1010">
        <v>65000000</v>
      </c>
      <c r="I742" s="1010">
        <v>0</v>
      </c>
      <c r="J742" s="1010">
        <v>74518906.439999998</v>
      </c>
      <c r="K742" s="1014" t="s">
        <v>1198</v>
      </c>
      <c r="L742" s="1010"/>
      <c r="M742" s="1010"/>
      <c r="N742" s="1011"/>
      <c r="O742" s="1010"/>
      <c r="P742" s="1010"/>
      <c r="Q742" s="1010"/>
      <c r="R742" s="1010"/>
      <c r="S742" s="1011"/>
    </row>
    <row r="743" spans="1:19">
      <c r="A743" s="1014" t="s">
        <v>1600</v>
      </c>
      <c r="B743" s="1014" t="s">
        <v>283</v>
      </c>
      <c r="C743" s="1014" t="s">
        <v>1601</v>
      </c>
      <c r="D743" s="1014" t="s">
        <v>1602</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1600</v>
      </c>
      <c r="B744" s="1014" t="s">
        <v>283</v>
      </c>
      <c r="C744" s="1014" t="s">
        <v>1601</v>
      </c>
      <c r="D744" s="1014" t="s">
        <v>1602</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1603</v>
      </c>
      <c r="B745" s="1014" t="s">
        <v>3064</v>
      </c>
      <c r="C745" s="1014" t="s">
        <v>1604</v>
      </c>
      <c r="D745" s="1014" t="s">
        <v>1605</v>
      </c>
      <c r="E745" s="1014" t="s">
        <v>1606</v>
      </c>
      <c r="F745" s="1015">
        <v>39829</v>
      </c>
      <c r="G745" s="1014" t="s">
        <v>284</v>
      </c>
      <c r="H745" s="1010">
        <v>400000000</v>
      </c>
      <c r="I745" s="1010">
        <v>0</v>
      </c>
      <c r="J745" s="1010">
        <v>237563497.81</v>
      </c>
      <c r="K745" s="1014" t="s">
        <v>3061</v>
      </c>
      <c r="L745" s="1010"/>
      <c r="M745" s="1010"/>
      <c r="N745" s="1011"/>
      <c r="O745" s="1010"/>
      <c r="P745" s="1010"/>
      <c r="Q745" s="1010"/>
      <c r="R745" s="1010"/>
      <c r="S745" s="1011"/>
    </row>
    <row r="746" spans="1:19">
      <c r="A746" s="1014" t="s">
        <v>1603</v>
      </c>
      <c r="B746" s="1014" t="s">
        <v>283</v>
      </c>
      <c r="C746" s="1014" t="s">
        <v>1604</v>
      </c>
      <c r="D746" s="1014" t="s">
        <v>1605</v>
      </c>
      <c r="E746" s="1014" t="s">
        <v>1606</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1603</v>
      </c>
      <c r="B747" s="1014" t="s">
        <v>283</v>
      </c>
      <c r="C747" s="1014" t="s">
        <v>1604</v>
      </c>
      <c r="D747" s="1014" t="s">
        <v>1605</v>
      </c>
      <c r="E747" s="1014" t="s">
        <v>1606</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1603</v>
      </c>
      <c r="B748" s="1014" t="s">
        <v>283</v>
      </c>
      <c r="C748" s="1014" t="s">
        <v>1604</v>
      </c>
      <c r="D748" s="1014" t="s">
        <v>1605</v>
      </c>
      <c r="E748" s="1014" t="s">
        <v>1606</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1603</v>
      </c>
      <c r="B749" s="1014" t="s">
        <v>283</v>
      </c>
      <c r="C749" s="1014" t="s">
        <v>1604</v>
      </c>
      <c r="D749" s="1014" t="s">
        <v>1605</v>
      </c>
      <c r="E749" s="1014" t="s">
        <v>1606</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1603</v>
      </c>
      <c r="B750" s="1014" t="s">
        <v>283</v>
      </c>
      <c r="C750" s="1014" t="s">
        <v>1604</v>
      </c>
      <c r="D750" s="1014" t="s">
        <v>1605</v>
      </c>
      <c r="E750" s="1014" t="s">
        <v>1606</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1603</v>
      </c>
      <c r="B751" s="1014" t="s">
        <v>283</v>
      </c>
      <c r="C751" s="1014" t="s">
        <v>1604</v>
      </c>
      <c r="D751" s="1014" t="s">
        <v>1605</v>
      </c>
      <c r="E751" s="1014" t="s">
        <v>1606</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1603</v>
      </c>
      <c r="B752" s="1014" t="s">
        <v>283</v>
      </c>
      <c r="C752" s="1014" t="s">
        <v>1604</v>
      </c>
      <c r="D752" s="1014" t="s">
        <v>1605</v>
      </c>
      <c r="E752" s="1014" t="s">
        <v>1606</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1607</v>
      </c>
      <c r="B753" s="1014" t="s">
        <v>893</v>
      </c>
      <c r="C753" s="1014" t="s">
        <v>1608</v>
      </c>
      <c r="D753" s="1014" t="s">
        <v>1609</v>
      </c>
      <c r="E753" s="1014" t="s">
        <v>89</v>
      </c>
      <c r="F753" s="1015">
        <v>39864</v>
      </c>
      <c r="G753" s="1014" t="s">
        <v>285</v>
      </c>
      <c r="H753" s="1010">
        <v>7350000</v>
      </c>
      <c r="I753" s="1010">
        <v>0</v>
      </c>
      <c r="J753" s="1010">
        <v>9050516.5</v>
      </c>
      <c r="K753" s="1014" t="s">
        <v>1198</v>
      </c>
      <c r="L753" s="1010"/>
      <c r="M753" s="1010"/>
      <c r="N753" s="1011"/>
      <c r="O753" s="1010"/>
      <c r="P753" s="1010"/>
      <c r="Q753" s="1010"/>
      <c r="R753" s="1010"/>
      <c r="S753" s="1011"/>
    </row>
    <row r="754" spans="1:19">
      <c r="A754" s="1014" t="s">
        <v>1607</v>
      </c>
      <c r="B754" s="1014" t="s">
        <v>283</v>
      </c>
      <c r="C754" s="1014" t="s">
        <v>1608</v>
      </c>
      <c r="D754" s="1014" t="s">
        <v>1609</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1607</v>
      </c>
      <c r="B755" s="1014" t="s">
        <v>283</v>
      </c>
      <c r="C755" s="1014" t="s">
        <v>1608</v>
      </c>
      <c r="D755" s="1014" t="s">
        <v>1609</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1610</v>
      </c>
      <c r="B756" s="1014" t="s">
        <v>935</v>
      </c>
      <c r="C756" s="1014" t="s">
        <v>1611</v>
      </c>
      <c r="D756" s="1014" t="s">
        <v>1612</v>
      </c>
      <c r="E756" s="1014" t="s">
        <v>1240</v>
      </c>
      <c r="F756" s="1015">
        <v>39850</v>
      </c>
      <c r="G756" s="1014" t="s">
        <v>285</v>
      </c>
      <c r="H756" s="1010">
        <v>3345000</v>
      </c>
      <c r="I756" s="1010">
        <v>0</v>
      </c>
      <c r="J756" s="1010">
        <v>3960105</v>
      </c>
      <c r="K756" s="1014" t="s">
        <v>1198</v>
      </c>
      <c r="L756" s="1010"/>
      <c r="M756" s="1010"/>
      <c r="N756" s="1011"/>
      <c r="O756" s="1010"/>
      <c r="P756" s="1010"/>
      <c r="Q756" s="1010"/>
      <c r="R756" s="1010"/>
      <c r="S756" s="1011"/>
    </row>
    <row r="757" spans="1:19">
      <c r="A757" s="1014" t="s">
        <v>1610</v>
      </c>
      <c r="B757" s="1014" t="s">
        <v>283</v>
      </c>
      <c r="C757" s="1014" t="s">
        <v>1611</v>
      </c>
      <c r="D757" s="1014" t="s">
        <v>1612</v>
      </c>
      <c r="E757" s="1014" t="s">
        <v>1240</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1613</v>
      </c>
      <c r="B758" s="1014" t="s">
        <v>935</v>
      </c>
      <c r="C758" s="1014" t="s">
        <v>1614</v>
      </c>
      <c r="D758" s="1014" t="s">
        <v>1615</v>
      </c>
      <c r="E758" s="1014" t="s">
        <v>89</v>
      </c>
      <c r="F758" s="1015">
        <v>39829</v>
      </c>
      <c r="G758" s="1014" t="s">
        <v>285</v>
      </c>
      <c r="H758" s="1010">
        <v>10000000</v>
      </c>
      <c r="I758" s="1010">
        <v>0</v>
      </c>
      <c r="J758" s="1010">
        <v>11941222.220000001</v>
      </c>
      <c r="K758" s="1014" t="s">
        <v>1198</v>
      </c>
      <c r="L758" s="1010"/>
      <c r="M758" s="1010"/>
      <c r="N758" s="1011"/>
      <c r="O758" s="1010"/>
      <c r="P758" s="1010"/>
      <c r="Q758" s="1010"/>
      <c r="R758" s="1010"/>
      <c r="S758" s="1011"/>
    </row>
    <row r="759" spans="1:19">
      <c r="A759" s="1014" t="s">
        <v>1613</v>
      </c>
      <c r="B759" s="1014" t="s">
        <v>283</v>
      </c>
      <c r="C759" s="1014" t="s">
        <v>1614</v>
      </c>
      <c r="D759" s="1014" t="s">
        <v>1615</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1616</v>
      </c>
      <c r="B760" s="1014" t="s">
        <v>926</v>
      </c>
      <c r="C760" s="1014" t="s">
        <v>1617</v>
      </c>
      <c r="D760" s="1014" t="s">
        <v>1141</v>
      </c>
      <c r="E760" s="1014" t="s">
        <v>1000</v>
      </c>
      <c r="F760" s="1015">
        <v>39813</v>
      </c>
      <c r="G760" s="1014" t="s">
        <v>285</v>
      </c>
      <c r="H760" s="1010">
        <v>295400000</v>
      </c>
      <c r="I760" s="1010">
        <v>0</v>
      </c>
      <c r="J760" s="1010">
        <v>119071500.97</v>
      </c>
      <c r="K760" s="1014" t="s">
        <v>900</v>
      </c>
      <c r="L760" s="1010"/>
      <c r="M760" s="1010"/>
      <c r="N760" s="1011"/>
      <c r="O760" s="1010"/>
      <c r="P760" s="1010"/>
      <c r="Q760" s="1010"/>
      <c r="R760" s="1010"/>
      <c r="S760" s="1011"/>
    </row>
    <row r="761" spans="1:19">
      <c r="A761" s="1014" t="s">
        <v>1616</v>
      </c>
      <c r="B761" s="1014" t="s">
        <v>283</v>
      </c>
      <c r="C761" s="1014" t="s">
        <v>1617</v>
      </c>
      <c r="D761" s="1014" t="s">
        <v>1141</v>
      </c>
      <c r="E761" s="1014" t="s">
        <v>1000</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1616</v>
      </c>
      <c r="B762" s="1014" t="s">
        <v>283</v>
      </c>
      <c r="C762" s="1014" t="s">
        <v>1617</v>
      </c>
      <c r="D762" s="1014" t="s">
        <v>1141</v>
      </c>
      <c r="E762" s="1014" t="s">
        <v>1000</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1616</v>
      </c>
      <c r="B763" s="1014" t="s">
        <v>283</v>
      </c>
      <c r="C763" s="1014" t="s">
        <v>1617</v>
      </c>
      <c r="D763" s="1014" t="s">
        <v>1141</v>
      </c>
      <c r="E763" s="1014" t="s">
        <v>1000</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1616</v>
      </c>
      <c r="B764" s="1014" t="s">
        <v>283</v>
      </c>
      <c r="C764" s="1014" t="s">
        <v>1617</v>
      </c>
      <c r="D764" s="1014" t="s">
        <v>1141</v>
      </c>
      <c r="E764" s="1014" t="s">
        <v>1000</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1616</v>
      </c>
      <c r="B765" s="1014" t="s">
        <v>283</v>
      </c>
      <c r="C765" s="1014" t="s">
        <v>1617</v>
      </c>
      <c r="D765" s="1014" t="s">
        <v>1141</v>
      </c>
      <c r="E765" s="1014" t="s">
        <v>1000</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1616</v>
      </c>
      <c r="B766" s="1014" t="s">
        <v>283</v>
      </c>
      <c r="C766" s="1014" t="s">
        <v>1617</v>
      </c>
      <c r="D766" s="1014" t="s">
        <v>1141</v>
      </c>
      <c r="E766" s="1014" t="s">
        <v>1000</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1616</v>
      </c>
      <c r="B767" s="1014" t="s">
        <v>283</v>
      </c>
      <c r="C767" s="1014" t="s">
        <v>1617</v>
      </c>
      <c r="D767" s="1014" t="s">
        <v>1141</v>
      </c>
      <c r="E767" s="1014" t="s">
        <v>1000</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1618</v>
      </c>
      <c r="B768" s="1014" t="s">
        <v>955</v>
      </c>
      <c r="C768" s="1014" t="s">
        <v>1619</v>
      </c>
      <c r="D768" s="1014" t="s">
        <v>1620</v>
      </c>
      <c r="E768" s="1014" t="s">
        <v>89</v>
      </c>
      <c r="F768" s="1015">
        <v>39878</v>
      </c>
      <c r="G768" s="1014" t="s">
        <v>284</v>
      </c>
      <c r="H768" s="1010">
        <v>100000000</v>
      </c>
      <c r="I768" s="1010">
        <v>0</v>
      </c>
      <c r="J768" s="1010">
        <v>112410898.89</v>
      </c>
      <c r="K768" s="1014" t="s">
        <v>1198</v>
      </c>
      <c r="L768" s="1010"/>
      <c r="M768" s="1010"/>
      <c r="N768" s="1011"/>
      <c r="O768" s="1010"/>
      <c r="P768" s="1010"/>
      <c r="Q768" s="1010"/>
      <c r="R768" s="1010"/>
      <c r="S768" s="1011"/>
    </row>
    <row r="769" spans="1:19">
      <c r="A769" s="1014" t="s">
        <v>1618</v>
      </c>
      <c r="B769" s="1014" t="s">
        <v>283</v>
      </c>
      <c r="C769" s="1014" t="s">
        <v>1619</v>
      </c>
      <c r="D769" s="1014" t="s">
        <v>1620</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1618</v>
      </c>
      <c r="B770" s="1014" t="s">
        <v>283</v>
      </c>
      <c r="C770" s="1014" t="s">
        <v>1619</v>
      </c>
      <c r="D770" s="1014" t="s">
        <v>1620</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1621</v>
      </c>
      <c r="B771" s="1014" t="s">
        <v>1079</v>
      </c>
      <c r="C771" s="1014" t="s">
        <v>1622</v>
      </c>
      <c r="D771" s="1014" t="s">
        <v>1623</v>
      </c>
      <c r="E771" s="1014" t="s">
        <v>6</v>
      </c>
      <c r="F771" s="1015">
        <v>39913</v>
      </c>
      <c r="G771" s="1014" t="s">
        <v>284</v>
      </c>
      <c r="H771" s="1010">
        <v>2211000</v>
      </c>
      <c r="I771" s="1010">
        <v>0</v>
      </c>
      <c r="J771" s="1010">
        <v>4693275.6100000003</v>
      </c>
      <c r="K771" s="1014" t="s">
        <v>900</v>
      </c>
      <c r="L771" s="1010"/>
      <c r="M771" s="1010"/>
      <c r="N771" s="1011"/>
      <c r="O771" s="1010"/>
      <c r="P771" s="1010"/>
      <c r="Q771" s="1010"/>
      <c r="R771" s="1010"/>
      <c r="S771" s="1011"/>
    </row>
    <row r="772" spans="1:19">
      <c r="A772" s="1014" t="s">
        <v>1621</v>
      </c>
      <c r="B772" s="1014" t="s">
        <v>283</v>
      </c>
      <c r="C772" s="1014" t="s">
        <v>1622</v>
      </c>
      <c r="D772" s="1014" t="s">
        <v>1623</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1621</v>
      </c>
      <c r="B773" s="1014" t="s">
        <v>283</v>
      </c>
      <c r="C773" s="1014" t="s">
        <v>1622</v>
      </c>
      <c r="D773" s="1014" t="s">
        <v>1623</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1621</v>
      </c>
      <c r="B774" s="1014" t="s">
        <v>283</v>
      </c>
      <c r="C774" s="1014" t="s">
        <v>1622</v>
      </c>
      <c r="D774" s="1014" t="s">
        <v>1623</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1621</v>
      </c>
      <c r="B775" s="1014" t="s">
        <v>283</v>
      </c>
      <c r="C775" s="1014" t="s">
        <v>1622</v>
      </c>
      <c r="D775" s="1014" t="s">
        <v>1623</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1624</v>
      </c>
      <c r="B776" s="1014" t="s">
        <v>955</v>
      </c>
      <c r="C776" s="1014" t="s">
        <v>1625</v>
      </c>
      <c r="D776" s="1014" t="s">
        <v>1626</v>
      </c>
      <c r="E776" s="1014" t="s">
        <v>6</v>
      </c>
      <c r="F776" s="1015">
        <v>39801</v>
      </c>
      <c r="G776" s="1014" t="s">
        <v>284</v>
      </c>
      <c r="H776" s="1010">
        <v>25000000</v>
      </c>
      <c r="I776" s="1010">
        <v>0</v>
      </c>
      <c r="J776" s="1010">
        <v>28810847.550000001</v>
      </c>
      <c r="K776" s="1014" t="s">
        <v>1198</v>
      </c>
      <c r="L776" s="1010"/>
      <c r="M776" s="1010"/>
      <c r="N776" s="1011"/>
      <c r="O776" s="1010"/>
      <c r="P776" s="1010"/>
      <c r="Q776" s="1010"/>
      <c r="R776" s="1010"/>
      <c r="S776" s="1011"/>
    </row>
    <row r="777" spans="1:19">
      <c r="A777" s="1014" t="s">
        <v>1624</v>
      </c>
      <c r="B777" s="1014" t="s">
        <v>283</v>
      </c>
      <c r="C777" s="1014" t="s">
        <v>1625</v>
      </c>
      <c r="D777" s="1014" t="s">
        <v>1626</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1624</v>
      </c>
      <c r="B778" s="1014" t="s">
        <v>283</v>
      </c>
      <c r="C778" s="1014" t="s">
        <v>1625</v>
      </c>
      <c r="D778" s="1014" t="s">
        <v>1626</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1627</v>
      </c>
      <c r="B779" s="1014"/>
      <c r="C779" s="1014" t="s">
        <v>1628</v>
      </c>
      <c r="D779" s="1014" t="s">
        <v>1392</v>
      </c>
      <c r="E779" s="1014" t="s">
        <v>246</v>
      </c>
      <c r="F779" s="1015">
        <v>39906</v>
      </c>
      <c r="G779" s="1014" t="s">
        <v>284</v>
      </c>
      <c r="H779" s="1010">
        <v>10958000</v>
      </c>
      <c r="I779" s="1010">
        <v>0</v>
      </c>
      <c r="J779" s="1010">
        <v>11956712.439999999</v>
      </c>
      <c r="K779" s="1014" t="s">
        <v>900</v>
      </c>
      <c r="L779" s="1010"/>
      <c r="M779" s="1010"/>
      <c r="N779" s="1011"/>
      <c r="O779" s="1010"/>
      <c r="P779" s="1010"/>
      <c r="Q779" s="1010"/>
      <c r="R779" s="1010"/>
      <c r="S779" s="1011"/>
    </row>
    <row r="780" spans="1:19">
      <c r="A780" s="1014" t="s">
        <v>1627</v>
      </c>
      <c r="B780" s="1014" t="s">
        <v>283</v>
      </c>
      <c r="C780" s="1014" t="s">
        <v>1628</v>
      </c>
      <c r="D780" s="1014" t="s">
        <v>1392</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1627</v>
      </c>
      <c r="B781" s="1014" t="s">
        <v>283</v>
      </c>
      <c r="C781" s="1014" t="s">
        <v>1628</v>
      </c>
      <c r="D781" s="1014" t="s">
        <v>1392</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1629</v>
      </c>
      <c r="C782" s="1014" t="s">
        <v>1630</v>
      </c>
      <c r="D782" s="1014" t="s">
        <v>1631</v>
      </c>
      <c r="E782" s="1014" t="s">
        <v>6</v>
      </c>
      <c r="F782" s="1015">
        <v>39857</v>
      </c>
      <c r="G782" s="1014" t="s">
        <v>285</v>
      </c>
      <c r="H782" s="1010">
        <v>2200000</v>
      </c>
      <c r="I782" s="1010">
        <v>0</v>
      </c>
      <c r="J782" s="1010">
        <v>5446642.9400000004</v>
      </c>
      <c r="K782" s="1014" t="s">
        <v>1198</v>
      </c>
      <c r="L782" s="1010"/>
      <c r="M782" s="1010"/>
      <c r="N782" s="1011"/>
      <c r="O782" s="1010"/>
      <c r="P782" s="1010"/>
      <c r="Q782" s="1010"/>
      <c r="R782" s="1010"/>
      <c r="S782" s="1011"/>
    </row>
    <row r="783" spans="1:19">
      <c r="A783" s="1014" t="s">
        <v>61</v>
      </c>
      <c r="B783" s="1014" t="s">
        <v>283</v>
      </c>
      <c r="C783" s="1014" t="s">
        <v>1630</v>
      </c>
      <c r="D783" s="1014" t="s">
        <v>1631</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1630</v>
      </c>
      <c r="D784" s="1014" t="s">
        <v>1631</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1632</v>
      </c>
      <c r="B785" s="1014"/>
      <c r="C785" s="1014" t="s">
        <v>1633</v>
      </c>
      <c r="D785" s="1014" t="s">
        <v>1634</v>
      </c>
      <c r="E785" s="1014" t="s">
        <v>1233</v>
      </c>
      <c r="F785" s="1015">
        <v>39836</v>
      </c>
      <c r="G785" s="1014" t="s">
        <v>284</v>
      </c>
      <c r="H785" s="1010">
        <v>23184000</v>
      </c>
      <c r="I785" s="1010">
        <v>0</v>
      </c>
      <c r="J785" s="1010">
        <v>25245684.710000001</v>
      </c>
      <c r="K785" s="1014" t="s">
        <v>900</v>
      </c>
      <c r="L785" s="1010"/>
      <c r="M785" s="1010"/>
      <c r="N785" s="1011"/>
      <c r="O785" s="1010"/>
      <c r="P785" s="1010"/>
      <c r="Q785" s="1010"/>
      <c r="R785" s="1010"/>
      <c r="S785" s="1011"/>
    </row>
    <row r="786" spans="1:19">
      <c r="A786" s="1014" t="s">
        <v>1632</v>
      </c>
      <c r="B786" s="1014" t="s">
        <v>283</v>
      </c>
      <c r="C786" s="1014" t="s">
        <v>1633</v>
      </c>
      <c r="D786" s="1014" t="s">
        <v>1634</v>
      </c>
      <c r="E786" s="1014" t="s">
        <v>1233</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1632</v>
      </c>
      <c r="B787" s="1014" t="s">
        <v>283</v>
      </c>
      <c r="C787" s="1014" t="s">
        <v>1633</v>
      </c>
      <c r="D787" s="1014" t="s">
        <v>1634</v>
      </c>
      <c r="E787" s="1014" t="s">
        <v>1233</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1635</v>
      </c>
      <c r="B788" s="1014" t="s">
        <v>902</v>
      </c>
      <c r="C788" s="1014" t="s">
        <v>1636</v>
      </c>
      <c r="D788" s="1014" t="s">
        <v>1637</v>
      </c>
      <c r="E788" s="1014" t="s">
        <v>1275</v>
      </c>
      <c r="F788" s="1015">
        <v>39892</v>
      </c>
      <c r="G788" s="1014" t="s">
        <v>285</v>
      </c>
      <c r="H788" s="1010">
        <v>4500000</v>
      </c>
      <c r="I788" s="1010">
        <v>0</v>
      </c>
      <c r="J788" s="1010">
        <v>5339487.75</v>
      </c>
      <c r="K788" s="1014" t="s">
        <v>1198</v>
      </c>
      <c r="L788" s="1010"/>
      <c r="M788" s="1010"/>
      <c r="N788" s="1011"/>
      <c r="O788" s="1010"/>
      <c r="P788" s="1010"/>
      <c r="Q788" s="1010"/>
      <c r="R788" s="1010"/>
      <c r="S788" s="1011"/>
    </row>
    <row r="789" spans="1:19">
      <c r="A789" s="1014" t="s">
        <v>1635</v>
      </c>
      <c r="B789" s="1014" t="s">
        <v>283</v>
      </c>
      <c r="C789" s="1014" t="s">
        <v>1636</v>
      </c>
      <c r="D789" s="1014" t="s">
        <v>1637</v>
      </c>
      <c r="E789" s="1014" t="s">
        <v>1275</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1638</v>
      </c>
      <c r="B790" s="1014" t="s">
        <v>1639</v>
      </c>
      <c r="C790" s="1014" t="s">
        <v>1640</v>
      </c>
      <c r="D790" s="1014" t="s">
        <v>1641</v>
      </c>
      <c r="E790" s="1014" t="s">
        <v>246</v>
      </c>
      <c r="F790" s="1015">
        <v>39773</v>
      </c>
      <c r="G790" s="1014" t="s">
        <v>284</v>
      </c>
      <c r="H790" s="1010">
        <v>41500000</v>
      </c>
      <c r="I790" s="1010">
        <v>0</v>
      </c>
      <c r="J790" s="1010">
        <v>42839002.780000001</v>
      </c>
      <c r="K790" s="1014" t="s">
        <v>1198</v>
      </c>
      <c r="L790" s="1010"/>
      <c r="M790" s="1010"/>
      <c r="N790" s="1011"/>
      <c r="O790" s="1010"/>
      <c r="P790" s="1010"/>
      <c r="Q790" s="1010"/>
      <c r="R790" s="1010"/>
      <c r="S790" s="1011"/>
    </row>
    <row r="791" spans="1:19">
      <c r="A791" s="1014" t="s">
        <v>1638</v>
      </c>
      <c r="B791" s="1014" t="s">
        <v>283</v>
      </c>
      <c r="C791" s="1014" t="s">
        <v>1640</v>
      </c>
      <c r="D791" s="1014" t="s">
        <v>1641</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1638</v>
      </c>
      <c r="B792" s="1014" t="s">
        <v>283</v>
      </c>
      <c r="C792" s="1014" t="s">
        <v>1640</v>
      </c>
      <c r="D792" s="1014" t="s">
        <v>1641</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1642</v>
      </c>
      <c r="B793" s="1014" t="s">
        <v>1643</v>
      </c>
      <c r="C793" s="1014" t="s">
        <v>1644</v>
      </c>
      <c r="D793" s="1014" t="s">
        <v>1515</v>
      </c>
      <c r="E793" s="1014" t="s">
        <v>950</v>
      </c>
      <c r="F793" s="1015">
        <v>39948</v>
      </c>
      <c r="G793" s="1014" t="s">
        <v>285</v>
      </c>
      <c r="H793" s="1010">
        <v>14800000</v>
      </c>
      <c r="I793" s="1010">
        <v>0</v>
      </c>
      <c r="J793" s="1010">
        <v>19957763.300000001</v>
      </c>
      <c r="K793" s="1014" t="s">
        <v>1198</v>
      </c>
      <c r="L793" s="1010"/>
      <c r="M793" s="1010"/>
      <c r="N793" s="1011"/>
      <c r="O793" s="1010"/>
      <c r="P793" s="1010"/>
      <c r="Q793" s="1010"/>
      <c r="R793" s="1010"/>
      <c r="S793" s="1011"/>
    </row>
    <row r="794" spans="1:19">
      <c r="A794" s="1014" t="s">
        <v>1642</v>
      </c>
      <c r="B794" s="1014" t="s">
        <v>283</v>
      </c>
      <c r="C794" s="1014" t="s">
        <v>1644</v>
      </c>
      <c r="D794" s="1014" t="s">
        <v>1515</v>
      </c>
      <c r="E794" s="1014" t="s">
        <v>950</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1645</v>
      </c>
      <c r="B795" s="1014"/>
      <c r="C795" s="1014" t="s">
        <v>1646</v>
      </c>
      <c r="D795" s="1014" t="s">
        <v>1647</v>
      </c>
      <c r="E795" s="1014" t="s">
        <v>896</v>
      </c>
      <c r="F795" s="1015">
        <v>39805</v>
      </c>
      <c r="G795" s="1014" t="s">
        <v>284</v>
      </c>
      <c r="H795" s="1010">
        <v>10685000</v>
      </c>
      <c r="I795" s="1010">
        <v>0</v>
      </c>
      <c r="J795" s="1010">
        <v>8499249.9199999999</v>
      </c>
      <c r="K795" s="1014" t="s">
        <v>900</v>
      </c>
      <c r="L795" s="1010"/>
      <c r="M795" s="1010"/>
      <c r="N795" s="1011"/>
      <c r="O795" s="1010"/>
      <c r="P795" s="1010"/>
      <c r="Q795" s="1010"/>
      <c r="R795" s="1010"/>
      <c r="S795" s="1011"/>
    </row>
    <row r="796" spans="1:19">
      <c r="A796" s="1014" t="s">
        <v>1645</v>
      </c>
      <c r="B796" s="1014" t="s">
        <v>283</v>
      </c>
      <c r="C796" s="1014" t="s">
        <v>1646</v>
      </c>
      <c r="D796" s="1014" t="s">
        <v>1647</v>
      </c>
      <c r="E796" s="1014" t="s">
        <v>896</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1648</v>
      </c>
      <c r="B797" s="1014"/>
      <c r="C797" s="1014" t="s">
        <v>1649</v>
      </c>
      <c r="D797" s="1014" t="s">
        <v>1650</v>
      </c>
      <c r="E797" s="1014" t="s">
        <v>11</v>
      </c>
      <c r="F797" s="1015">
        <v>39773</v>
      </c>
      <c r="G797" s="1014" t="s">
        <v>284</v>
      </c>
      <c r="H797" s="1010">
        <v>11350000</v>
      </c>
      <c r="I797" s="1010">
        <v>0</v>
      </c>
      <c r="J797" s="1010">
        <v>13425979.359999999</v>
      </c>
      <c r="K797" s="1014" t="s">
        <v>900</v>
      </c>
      <c r="L797" s="1010"/>
      <c r="M797" s="1010"/>
      <c r="N797" s="1011"/>
      <c r="O797" s="1010"/>
      <c r="P797" s="1010"/>
      <c r="Q797" s="1010"/>
      <c r="R797" s="1010"/>
      <c r="S797" s="1011"/>
    </row>
    <row r="798" spans="1:19">
      <c r="A798" s="1014" t="s">
        <v>1648</v>
      </c>
      <c r="B798" s="1014" t="s">
        <v>283</v>
      </c>
      <c r="C798" s="1014" t="s">
        <v>1649</v>
      </c>
      <c r="D798" s="1014" t="s">
        <v>1650</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1648</v>
      </c>
      <c r="B799" s="1014" t="s">
        <v>283</v>
      </c>
      <c r="C799" s="1014" t="s">
        <v>1649</v>
      </c>
      <c r="D799" s="1014" t="s">
        <v>1650</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1651</v>
      </c>
      <c r="B800" s="1014" t="s">
        <v>926</v>
      </c>
      <c r="C800" s="1014" t="s">
        <v>1652</v>
      </c>
      <c r="D800" s="1014" t="s">
        <v>1653</v>
      </c>
      <c r="E800" s="1014" t="s">
        <v>89</v>
      </c>
      <c r="F800" s="1015">
        <v>40158</v>
      </c>
      <c r="G800" s="1014" t="s">
        <v>285</v>
      </c>
      <c r="H800" s="1010">
        <v>22000000</v>
      </c>
      <c r="I800" s="1010">
        <v>0</v>
      </c>
      <c r="J800" s="1010">
        <v>18252479.059999999</v>
      </c>
      <c r="K800" s="1014" t="s">
        <v>900</v>
      </c>
      <c r="L800" s="1010"/>
      <c r="M800" s="1010"/>
      <c r="N800" s="1011"/>
      <c r="O800" s="1010"/>
      <c r="P800" s="1010"/>
      <c r="Q800" s="1010"/>
      <c r="R800" s="1010"/>
      <c r="S800" s="1011"/>
    </row>
    <row r="801" spans="1:19">
      <c r="A801" s="1014" t="s">
        <v>1651</v>
      </c>
      <c r="B801" s="1014" t="s">
        <v>283</v>
      </c>
      <c r="C801" s="1014" t="s">
        <v>1652</v>
      </c>
      <c r="D801" s="1014" t="s">
        <v>1653</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1651</v>
      </c>
      <c r="B802" s="1014" t="s">
        <v>283</v>
      </c>
      <c r="C802" s="1014" t="s">
        <v>1652</v>
      </c>
      <c r="D802" s="1014" t="s">
        <v>1653</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1651</v>
      </c>
      <c r="B803" s="1014" t="s">
        <v>283</v>
      </c>
      <c r="C803" s="1014" t="s">
        <v>1652</v>
      </c>
      <c r="D803" s="1014" t="s">
        <v>1653</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1651</v>
      </c>
      <c r="B804" s="1014" t="s">
        <v>283</v>
      </c>
      <c r="C804" s="1014" t="s">
        <v>1652</v>
      </c>
      <c r="D804" s="1014" t="s">
        <v>1653</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1651</v>
      </c>
      <c r="B805" s="1014" t="s">
        <v>283</v>
      </c>
      <c r="C805" s="1014" t="s">
        <v>1652</v>
      </c>
      <c r="D805" s="1014" t="s">
        <v>1653</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1651</v>
      </c>
      <c r="B806" s="1014" t="s">
        <v>283</v>
      </c>
      <c r="C806" s="1014" t="s">
        <v>1652</v>
      </c>
      <c r="D806" s="1014" t="s">
        <v>1653</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1651</v>
      </c>
      <c r="B807" s="1014" t="s">
        <v>283</v>
      </c>
      <c r="C807" s="1014" t="s">
        <v>1652</v>
      </c>
      <c r="D807" s="1014" t="s">
        <v>1653</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1654</v>
      </c>
      <c r="B808" s="1014"/>
      <c r="C808" s="1014" t="s">
        <v>1655</v>
      </c>
      <c r="D808" s="1014" t="s">
        <v>1656</v>
      </c>
      <c r="E808" s="1014" t="s">
        <v>1233</v>
      </c>
      <c r="F808" s="1015">
        <v>39787</v>
      </c>
      <c r="G808" s="1014" t="s">
        <v>284</v>
      </c>
      <c r="H808" s="1010">
        <v>37000000</v>
      </c>
      <c r="I808" s="1010">
        <v>0</v>
      </c>
      <c r="J808" s="1010">
        <v>53610300.920000002</v>
      </c>
      <c r="K808" s="1014" t="s">
        <v>900</v>
      </c>
      <c r="L808" s="1010"/>
      <c r="M808" s="1010"/>
      <c r="N808" s="1011"/>
      <c r="O808" s="1010"/>
      <c r="P808" s="1010"/>
      <c r="Q808" s="1010"/>
      <c r="R808" s="1010"/>
      <c r="S808" s="1011"/>
    </row>
    <row r="809" spans="1:19">
      <c r="A809" s="1014" t="s">
        <v>1654</v>
      </c>
      <c r="B809" s="1014" t="s">
        <v>283</v>
      </c>
      <c r="C809" s="1014" t="s">
        <v>1655</v>
      </c>
      <c r="D809" s="1014" t="s">
        <v>1656</v>
      </c>
      <c r="E809" s="1014" t="s">
        <v>1233</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1654</v>
      </c>
      <c r="B810" s="1014" t="s">
        <v>283</v>
      </c>
      <c r="C810" s="1014" t="s">
        <v>1655</v>
      </c>
      <c r="D810" s="1014" t="s">
        <v>1656</v>
      </c>
      <c r="E810" s="1014" t="s">
        <v>1233</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1657</v>
      </c>
      <c r="C811" s="1014" t="s">
        <v>1658</v>
      </c>
      <c r="D811" s="1014" t="s">
        <v>1659</v>
      </c>
      <c r="E811" s="1014" t="s">
        <v>89</v>
      </c>
      <c r="F811" s="1015">
        <v>40067</v>
      </c>
      <c r="G811" s="1014" t="s">
        <v>924</v>
      </c>
      <c r="H811" s="1010">
        <v>7500000</v>
      </c>
      <c r="I811" s="1010">
        <v>0</v>
      </c>
      <c r="J811" s="1010">
        <v>8514738.2100000009</v>
      </c>
      <c r="K811" s="1014" t="s">
        <v>1198</v>
      </c>
      <c r="L811" s="1010"/>
      <c r="M811" s="1010"/>
      <c r="N811" s="1011"/>
      <c r="O811" s="1010"/>
      <c r="P811" s="1010"/>
      <c r="Q811" s="1010"/>
      <c r="R811" s="1010"/>
      <c r="S811" s="1011"/>
    </row>
    <row r="812" spans="1:19">
      <c r="A812" s="1014" t="s">
        <v>113</v>
      </c>
      <c r="B812" s="1014" t="s">
        <v>283</v>
      </c>
      <c r="C812" s="1014" t="s">
        <v>1658</v>
      </c>
      <c r="D812" s="1014" t="s">
        <v>1659</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1660</v>
      </c>
      <c r="B813" s="1014" t="s">
        <v>893</v>
      </c>
      <c r="C813" s="1014" t="s">
        <v>1661</v>
      </c>
      <c r="D813" s="1014" t="s">
        <v>1662</v>
      </c>
      <c r="E813" s="1014" t="s">
        <v>905</v>
      </c>
      <c r="F813" s="1015">
        <v>39850</v>
      </c>
      <c r="G813" s="1014" t="s">
        <v>285</v>
      </c>
      <c r="H813" s="1010">
        <v>5000000</v>
      </c>
      <c r="I813" s="1010">
        <v>0</v>
      </c>
      <c r="J813" s="1010">
        <v>6074313</v>
      </c>
      <c r="K813" s="1014" t="s">
        <v>1198</v>
      </c>
      <c r="L813" s="1010"/>
      <c r="M813" s="1010"/>
      <c r="N813" s="1011"/>
      <c r="O813" s="1010"/>
      <c r="P813" s="1010"/>
      <c r="Q813" s="1010"/>
      <c r="R813" s="1010"/>
      <c r="S813" s="1011"/>
    </row>
    <row r="814" spans="1:19">
      <c r="A814" s="1014" t="s">
        <v>1660</v>
      </c>
      <c r="B814" s="1014" t="s">
        <v>283</v>
      </c>
      <c r="C814" s="1014" t="s">
        <v>1661</v>
      </c>
      <c r="D814" s="1014" t="s">
        <v>1662</v>
      </c>
      <c r="E814" s="1014" t="s">
        <v>905</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1663</v>
      </c>
      <c r="B815" s="1014"/>
      <c r="C815" s="1014" t="s">
        <v>1664</v>
      </c>
      <c r="D815" s="1014" t="s">
        <v>1406</v>
      </c>
      <c r="E815" s="1014" t="s">
        <v>42</v>
      </c>
      <c r="F815" s="1015">
        <v>39878</v>
      </c>
      <c r="G815" s="1014" t="s">
        <v>284</v>
      </c>
      <c r="H815" s="1010">
        <v>16500000</v>
      </c>
      <c r="I815" s="1010">
        <v>0</v>
      </c>
      <c r="J815" s="1010">
        <v>6570625</v>
      </c>
      <c r="K815" s="1014" t="s">
        <v>900</v>
      </c>
      <c r="L815" s="1010"/>
      <c r="M815" s="1010"/>
      <c r="N815" s="1011"/>
      <c r="O815" s="1010"/>
      <c r="P815" s="1010"/>
      <c r="Q815" s="1010"/>
      <c r="R815" s="1010"/>
      <c r="S815" s="1011"/>
    </row>
    <row r="816" spans="1:19">
      <c r="A816" s="1014" t="s">
        <v>1663</v>
      </c>
      <c r="B816" s="1014" t="s">
        <v>283</v>
      </c>
      <c r="C816" s="1014" t="s">
        <v>1664</v>
      </c>
      <c r="D816" s="1014" t="s">
        <v>1406</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1665</v>
      </c>
      <c r="B817" s="1014" t="s">
        <v>1051</v>
      </c>
      <c r="C817" s="1014" t="s">
        <v>1666</v>
      </c>
      <c r="D817" s="1014" t="s">
        <v>1577</v>
      </c>
      <c r="E817" s="1014" t="s">
        <v>1233</v>
      </c>
      <c r="F817" s="1015">
        <v>39805</v>
      </c>
      <c r="G817" s="1014" t="s">
        <v>284</v>
      </c>
      <c r="H817" s="1010">
        <v>80000000</v>
      </c>
      <c r="I817" s="1010">
        <v>0</v>
      </c>
      <c r="J817" s="1010">
        <v>87644066.099999994</v>
      </c>
      <c r="K817" s="1014" t="s">
        <v>1198</v>
      </c>
      <c r="L817" s="1010"/>
      <c r="M817" s="1010"/>
      <c r="N817" s="1011"/>
      <c r="O817" s="1010"/>
      <c r="P817" s="1010"/>
      <c r="Q817" s="1010"/>
      <c r="R817" s="1010"/>
      <c r="S817" s="1011"/>
    </row>
    <row r="818" spans="1:19">
      <c r="A818" s="1014" t="s">
        <v>1665</v>
      </c>
      <c r="B818" s="1014" t="s">
        <v>283</v>
      </c>
      <c r="C818" s="1014" t="s">
        <v>1666</v>
      </c>
      <c r="D818" s="1014" t="s">
        <v>1577</v>
      </c>
      <c r="E818" s="1014" t="s">
        <v>1233</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1665</v>
      </c>
      <c r="B819" s="1014" t="s">
        <v>283</v>
      </c>
      <c r="C819" s="1014" t="s">
        <v>1666</v>
      </c>
      <c r="D819" s="1014" t="s">
        <v>1577</v>
      </c>
      <c r="E819" s="1014" t="s">
        <v>1233</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1667</v>
      </c>
      <c r="B820" s="1014" t="s">
        <v>1585</v>
      </c>
      <c r="C820" s="1014" t="s">
        <v>1668</v>
      </c>
      <c r="D820" s="1014" t="s">
        <v>1669</v>
      </c>
      <c r="E820" s="1014" t="s">
        <v>950</v>
      </c>
      <c r="F820" s="1015">
        <v>39976</v>
      </c>
      <c r="G820" s="1014" t="s">
        <v>924</v>
      </c>
      <c r="H820" s="1010">
        <v>3756000</v>
      </c>
      <c r="I820" s="1010">
        <v>0</v>
      </c>
      <c r="J820" s="1010">
        <v>4563280.34</v>
      </c>
      <c r="K820" s="1014" t="s">
        <v>1198</v>
      </c>
      <c r="L820" s="1010"/>
      <c r="M820" s="1010"/>
      <c r="N820" s="1011"/>
      <c r="O820" s="1010"/>
      <c r="P820" s="1010"/>
      <c r="Q820" s="1010"/>
      <c r="R820" s="1010"/>
      <c r="S820" s="1011"/>
    </row>
    <row r="821" spans="1:19">
      <c r="A821" s="1014" t="s">
        <v>1667</v>
      </c>
      <c r="B821" s="1014" t="s">
        <v>283</v>
      </c>
      <c r="C821" s="1014" t="s">
        <v>1668</v>
      </c>
      <c r="D821" s="1014" t="s">
        <v>1669</v>
      </c>
      <c r="E821" s="1014" t="s">
        <v>950</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1670</v>
      </c>
      <c r="B822" s="1014"/>
      <c r="C822" s="1014" t="s">
        <v>1671</v>
      </c>
      <c r="D822" s="1014" t="s">
        <v>1612</v>
      </c>
      <c r="E822" s="1014" t="s">
        <v>11</v>
      </c>
      <c r="F822" s="1015">
        <v>39787</v>
      </c>
      <c r="G822" s="1014" t="s">
        <v>284</v>
      </c>
      <c r="H822" s="1010">
        <v>65000000</v>
      </c>
      <c r="I822" s="1010">
        <v>0</v>
      </c>
      <c r="J822" s="1010">
        <v>68141972.189999998</v>
      </c>
      <c r="K822" s="1014" t="s">
        <v>900</v>
      </c>
      <c r="L822" s="1010"/>
      <c r="M822" s="1010"/>
      <c r="N822" s="1011"/>
      <c r="O822" s="1010"/>
      <c r="P822" s="1010"/>
      <c r="Q822" s="1010"/>
      <c r="R822" s="1010"/>
      <c r="S822" s="1011"/>
    </row>
    <row r="823" spans="1:19">
      <c r="A823" s="1014" t="s">
        <v>1670</v>
      </c>
      <c r="B823" s="1014" t="s">
        <v>283</v>
      </c>
      <c r="C823" s="1014" t="s">
        <v>1671</v>
      </c>
      <c r="D823" s="1014" t="s">
        <v>1612</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1670</v>
      </c>
      <c r="B824" s="1014" t="s">
        <v>283</v>
      </c>
      <c r="C824" s="1014" t="s">
        <v>1671</v>
      </c>
      <c r="D824" s="1014" t="s">
        <v>1612</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1672</v>
      </c>
      <c r="B825" s="1014"/>
      <c r="C825" s="1014" t="s">
        <v>2937</v>
      </c>
      <c r="D825" s="1014" t="s">
        <v>1673</v>
      </c>
      <c r="E825" s="1014" t="s">
        <v>1311</v>
      </c>
      <c r="F825" s="1015">
        <v>39822</v>
      </c>
      <c r="G825" s="1014" t="s">
        <v>284</v>
      </c>
      <c r="H825" s="1010">
        <v>20000000</v>
      </c>
      <c r="I825" s="1010">
        <v>0</v>
      </c>
      <c r="J825" s="1010">
        <v>12336278</v>
      </c>
      <c r="K825" s="1014" t="s">
        <v>900</v>
      </c>
      <c r="L825" s="1010"/>
      <c r="M825" s="1010"/>
      <c r="N825" s="1011"/>
      <c r="O825" s="1010"/>
      <c r="P825" s="1010"/>
      <c r="Q825" s="1010"/>
      <c r="R825" s="1010"/>
      <c r="S825" s="1011"/>
    </row>
    <row r="826" spans="1:19">
      <c r="A826" s="1014" t="s">
        <v>1672</v>
      </c>
      <c r="B826" s="1014" t="s">
        <v>283</v>
      </c>
      <c r="C826" s="1014" t="s">
        <v>2937</v>
      </c>
      <c r="D826" s="1014" t="s">
        <v>1673</v>
      </c>
      <c r="E826" s="1014" t="s">
        <v>1311</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1672</v>
      </c>
      <c r="B827" s="1014" t="s">
        <v>283</v>
      </c>
      <c r="C827" s="1014" t="s">
        <v>2937</v>
      </c>
      <c r="D827" s="1014" t="s">
        <v>1673</v>
      </c>
      <c r="E827" s="1014" t="s">
        <v>1311</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1672</v>
      </c>
      <c r="B828" s="1014" t="s">
        <v>283</v>
      </c>
      <c r="C828" s="1014" t="s">
        <v>2937</v>
      </c>
      <c r="D828" s="1014" t="s">
        <v>1673</v>
      </c>
      <c r="E828" s="1014" t="s">
        <v>1311</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1674</v>
      </c>
      <c r="B829" s="1014" t="s">
        <v>1675</v>
      </c>
      <c r="C829" s="1014" t="s">
        <v>1676</v>
      </c>
      <c r="D829" s="1014" t="s">
        <v>1223</v>
      </c>
      <c r="E829" s="1014" t="s">
        <v>60</v>
      </c>
      <c r="F829" s="1015">
        <v>40169</v>
      </c>
      <c r="G829" s="1014" t="s">
        <v>285</v>
      </c>
      <c r="H829" s="1010">
        <v>8700000</v>
      </c>
      <c r="I829" s="1010">
        <v>0</v>
      </c>
      <c r="J829" s="1010">
        <v>9522346.1699999999</v>
      </c>
      <c r="K829" s="1014" t="s">
        <v>900</v>
      </c>
      <c r="L829" s="1010"/>
      <c r="M829" s="1010"/>
      <c r="N829" s="1011"/>
      <c r="O829" s="1010"/>
      <c r="P829" s="1010"/>
      <c r="Q829" s="1010"/>
      <c r="R829" s="1010"/>
      <c r="S829" s="1011"/>
    </row>
    <row r="830" spans="1:19">
      <c r="A830" s="1014" t="s">
        <v>1674</v>
      </c>
      <c r="B830" s="1014" t="s">
        <v>283</v>
      </c>
      <c r="C830" s="1014" t="s">
        <v>1676</v>
      </c>
      <c r="D830" s="1014" t="s">
        <v>1223</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1674</v>
      </c>
      <c r="B831" s="1014" t="s">
        <v>283</v>
      </c>
      <c r="C831" s="1014" t="s">
        <v>1676</v>
      </c>
      <c r="D831" s="1014" t="s">
        <v>1223</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1677</v>
      </c>
      <c r="B832" s="1014" t="s">
        <v>907</v>
      </c>
      <c r="C832" s="1014" t="s">
        <v>1678</v>
      </c>
      <c r="D832" s="1014" t="s">
        <v>1679</v>
      </c>
      <c r="E832" s="1014" t="s">
        <v>905</v>
      </c>
      <c r="F832" s="1015">
        <v>39871</v>
      </c>
      <c r="G832" s="1014" t="s">
        <v>285</v>
      </c>
      <c r="H832" s="1010">
        <v>7570000</v>
      </c>
      <c r="I832" s="1010">
        <v>0</v>
      </c>
      <c r="J832" s="1010">
        <v>8702021.25</v>
      </c>
      <c r="K832" s="1014" t="s">
        <v>900</v>
      </c>
      <c r="L832" s="1010"/>
      <c r="M832" s="1010"/>
      <c r="N832" s="1011"/>
      <c r="O832" s="1010"/>
      <c r="P832" s="1010"/>
      <c r="Q832" s="1010"/>
      <c r="R832" s="1010"/>
      <c r="S832" s="1011"/>
    </row>
    <row r="833" spans="1:19">
      <c r="A833" s="1014" t="s">
        <v>1677</v>
      </c>
      <c r="B833" s="1014" t="s">
        <v>283</v>
      </c>
      <c r="C833" s="1014" t="s">
        <v>1678</v>
      </c>
      <c r="D833" s="1014" t="s">
        <v>1679</v>
      </c>
      <c r="E833" s="1014" t="s">
        <v>905</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1677</v>
      </c>
      <c r="B834" s="1014" t="s">
        <v>283</v>
      </c>
      <c r="C834" s="1014" t="s">
        <v>1678</v>
      </c>
      <c r="D834" s="1014" t="s">
        <v>1679</v>
      </c>
      <c r="E834" s="1014" t="s">
        <v>905</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1677</v>
      </c>
      <c r="B835" s="1014" t="s">
        <v>283</v>
      </c>
      <c r="C835" s="1014" t="s">
        <v>1678</v>
      </c>
      <c r="D835" s="1014" t="s">
        <v>1679</v>
      </c>
      <c r="E835" s="1014" t="s">
        <v>905</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1680</v>
      </c>
      <c r="B836" s="1014" t="s">
        <v>902</v>
      </c>
      <c r="C836" s="1014" t="s">
        <v>1681</v>
      </c>
      <c r="D836" s="1014" t="s">
        <v>1682</v>
      </c>
      <c r="E836" s="1014" t="s">
        <v>52</v>
      </c>
      <c r="F836" s="1015">
        <v>40053</v>
      </c>
      <c r="G836" s="1014" t="s">
        <v>285</v>
      </c>
      <c r="H836" s="1010">
        <v>20699000</v>
      </c>
      <c r="I836" s="1010">
        <v>0</v>
      </c>
      <c r="J836" s="1010">
        <v>24059476.66</v>
      </c>
      <c r="K836" s="1014" t="s">
        <v>1198</v>
      </c>
      <c r="L836" s="1010"/>
      <c r="M836" s="1010"/>
      <c r="N836" s="1011"/>
      <c r="O836" s="1010"/>
      <c r="P836" s="1010"/>
      <c r="Q836" s="1010"/>
      <c r="R836" s="1010"/>
      <c r="S836" s="1011"/>
    </row>
    <row r="837" spans="1:19">
      <c r="A837" s="1014" t="s">
        <v>1680</v>
      </c>
      <c r="B837" s="1014" t="s">
        <v>283</v>
      </c>
      <c r="C837" s="1014" t="s">
        <v>1681</v>
      </c>
      <c r="D837" s="1014" t="s">
        <v>1682</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1683</v>
      </c>
      <c r="B838" s="1014" t="s">
        <v>858</v>
      </c>
      <c r="C838" s="1014" t="s">
        <v>1684</v>
      </c>
      <c r="D838" s="1014" t="s">
        <v>1685</v>
      </c>
      <c r="E838" s="1014" t="s">
        <v>60</v>
      </c>
      <c r="F838" s="1015">
        <v>39766</v>
      </c>
      <c r="G838" s="1014" t="s">
        <v>284</v>
      </c>
      <c r="H838" s="1010">
        <v>866540000</v>
      </c>
      <c r="I838" s="1010">
        <v>0</v>
      </c>
      <c r="J838" s="1010">
        <v>1037467405.5599999</v>
      </c>
      <c r="K838" s="1014" t="s">
        <v>1198</v>
      </c>
      <c r="L838" s="1010"/>
      <c r="M838" s="1010"/>
      <c r="N838" s="1011"/>
      <c r="O838" s="1010"/>
      <c r="P838" s="1010"/>
      <c r="Q838" s="1010"/>
      <c r="R838" s="1010"/>
      <c r="S838" s="1011"/>
    </row>
    <row r="839" spans="1:19">
      <c r="A839" s="1014" t="s">
        <v>1683</v>
      </c>
      <c r="B839" s="1014" t="s">
        <v>283</v>
      </c>
      <c r="C839" s="1014" t="s">
        <v>1684</v>
      </c>
      <c r="D839" s="1014" t="s">
        <v>1685</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1683</v>
      </c>
      <c r="B840" s="1014" t="s">
        <v>283</v>
      </c>
      <c r="C840" s="1014" t="s">
        <v>1684</v>
      </c>
      <c r="D840" s="1014" t="s">
        <v>1685</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1686</v>
      </c>
      <c r="B841" s="1014" t="s">
        <v>1325</v>
      </c>
      <c r="C841" s="1014" t="s">
        <v>1687</v>
      </c>
      <c r="D841" s="1014" t="s">
        <v>1688</v>
      </c>
      <c r="E841" s="1014" t="s">
        <v>1082</v>
      </c>
      <c r="F841" s="1015">
        <v>40053</v>
      </c>
      <c r="G841" s="1014" t="s">
        <v>7</v>
      </c>
      <c r="H841" s="1010">
        <v>3223000</v>
      </c>
      <c r="I841" s="1010">
        <v>0</v>
      </c>
      <c r="J841" s="1010">
        <v>2820256.96</v>
      </c>
      <c r="K841" s="1014" t="s">
        <v>900</v>
      </c>
      <c r="L841" s="1010"/>
      <c r="M841" s="1010"/>
      <c r="N841" s="1011"/>
      <c r="O841" s="1010"/>
      <c r="P841" s="1010"/>
      <c r="Q841" s="1010"/>
      <c r="R841" s="1010"/>
      <c r="S841" s="1011"/>
    </row>
    <row r="842" spans="1:19">
      <c r="A842" s="1014" t="s">
        <v>1686</v>
      </c>
      <c r="B842" s="1014" t="s">
        <v>283</v>
      </c>
      <c r="C842" s="1014" t="s">
        <v>1687</v>
      </c>
      <c r="D842" s="1014" t="s">
        <v>1688</v>
      </c>
      <c r="E842" s="1014" t="s">
        <v>1082</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1686</v>
      </c>
      <c r="B843" s="1014" t="s">
        <v>283</v>
      </c>
      <c r="C843" s="1014" t="s">
        <v>1687</v>
      </c>
      <c r="D843" s="1014" t="s">
        <v>1688</v>
      </c>
      <c r="E843" s="1014" t="s">
        <v>1082</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1686</v>
      </c>
      <c r="B844" s="1014" t="s">
        <v>283</v>
      </c>
      <c r="C844" s="1014" t="s">
        <v>1687</v>
      </c>
      <c r="D844" s="1014" t="s">
        <v>1688</v>
      </c>
      <c r="E844" s="1014" t="s">
        <v>1082</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1689</v>
      </c>
      <c r="B845" s="1014" t="s">
        <v>926</v>
      </c>
      <c r="C845" s="1014" t="s">
        <v>1690</v>
      </c>
      <c r="D845" s="1014" t="s">
        <v>1691</v>
      </c>
      <c r="E845" s="1014" t="s">
        <v>19</v>
      </c>
      <c r="F845" s="1015">
        <v>39885</v>
      </c>
      <c r="G845" s="1014" t="s">
        <v>285</v>
      </c>
      <c r="H845" s="1010">
        <v>6398000</v>
      </c>
      <c r="I845" s="1010">
        <v>0</v>
      </c>
      <c r="J845" s="1010">
        <v>4118886.85</v>
      </c>
      <c r="K845" s="1014" t="s">
        <v>900</v>
      </c>
      <c r="L845" s="1010"/>
      <c r="M845" s="1010"/>
      <c r="N845" s="1011"/>
      <c r="O845" s="1010"/>
      <c r="P845" s="1010"/>
      <c r="Q845" s="1010"/>
      <c r="R845" s="1010"/>
      <c r="S845" s="1011"/>
    </row>
    <row r="846" spans="1:19">
      <c r="A846" s="1014" t="s">
        <v>1689</v>
      </c>
      <c r="B846" s="1014" t="s">
        <v>283</v>
      </c>
      <c r="C846" s="1014" t="s">
        <v>1690</v>
      </c>
      <c r="D846" s="1014" t="s">
        <v>1691</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1689</v>
      </c>
      <c r="B847" s="1014" t="s">
        <v>283</v>
      </c>
      <c r="C847" s="1014" t="s">
        <v>1690</v>
      </c>
      <c r="D847" s="1014" t="s">
        <v>1691</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1692</v>
      </c>
      <c r="B848" s="1014" t="s">
        <v>858</v>
      </c>
      <c r="C848" s="1014" t="s">
        <v>1693</v>
      </c>
      <c r="D848" s="1014" t="s">
        <v>1694</v>
      </c>
      <c r="E848" s="1014" t="s">
        <v>149</v>
      </c>
      <c r="F848" s="1015">
        <v>39794</v>
      </c>
      <c r="G848" s="1014" t="s">
        <v>284</v>
      </c>
      <c r="H848" s="1010">
        <v>10000000</v>
      </c>
      <c r="I848" s="1010">
        <v>0</v>
      </c>
      <c r="J848" s="1010">
        <v>12147768.630000001</v>
      </c>
      <c r="K848" s="1014" t="s">
        <v>1198</v>
      </c>
      <c r="L848" s="1010"/>
      <c r="M848" s="1010"/>
      <c r="N848" s="1011"/>
      <c r="O848" s="1010"/>
      <c r="P848" s="1010"/>
      <c r="Q848" s="1010"/>
      <c r="R848" s="1010"/>
      <c r="S848" s="1011"/>
    </row>
    <row r="849" spans="1:19">
      <c r="A849" s="1014" t="s">
        <v>1692</v>
      </c>
      <c r="B849" s="1014" t="s">
        <v>283</v>
      </c>
      <c r="C849" s="1014" t="s">
        <v>1693</v>
      </c>
      <c r="D849" s="1014" t="s">
        <v>1694</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1695</v>
      </c>
      <c r="C850" s="1014" t="s">
        <v>1696</v>
      </c>
      <c r="D850" s="1014" t="s">
        <v>1697</v>
      </c>
      <c r="E850" s="1014" t="s">
        <v>23</v>
      </c>
      <c r="F850" s="1015">
        <v>39871</v>
      </c>
      <c r="G850" s="1014" t="s">
        <v>284</v>
      </c>
      <c r="H850" s="1010">
        <v>30000000</v>
      </c>
      <c r="I850" s="1010">
        <v>0</v>
      </c>
      <c r="J850" s="1010">
        <v>36472843.939999998</v>
      </c>
      <c r="K850" s="1014" t="s">
        <v>1198</v>
      </c>
      <c r="L850" s="1010"/>
      <c r="M850" s="1010"/>
      <c r="N850" s="1011"/>
      <c r="O850" s="1010"/>
      <c r="P850" s="1010"/>
      <c r="Q850" s="1010"/>
      <c r="R850" s="1010"/>
      <c r="S850" s="1011"/>
    </row>
    <row r="851" spans="1:19">
      <c r="A851" s="1014" t="s">
        <v>20</v>
      </c>
      <c r="B851" s="1014" t="s">
        <v>283</v>
      </c>
      <c r="C851" s="1014" t="s">
        <v>1696</v>
      </c>
      <c r="D851" s="1014" t="s">
        <v>1697</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1696</v>
      </c>
      <c r="D852" s="1014" t="s">
        <v>1697</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1698</v>
      </c>
      <c r="B853" s="1014" t="s">
        <v>893</v>
      </c>
      <c r="C853" s="1014" t="s">
        <v>1699</v>
      </c>
      <c r="D853" s="1014" t="s">
        <v>1700</v>
      </c>
      <c r="E853" s="1014" t="s">
        <v>217</v>
      </c>
      <c r="F853" s="1015">
        <v>39829</v>
      </c>
      <c r="G853" s="1014" t="s">
        <v>285</v>
      </c>
      <c r="H853" s="1010">
        <v>12000000</v>
      </c>
      <c r="I853" s="1010">
        <v>0</v>
      </c>
      <c r="J853" s="1010">
        <v>12837983.33</v>
      </c>
      <c r="K853" s="1014" t="s">
        <v>1198</v>
      </c>
      <c r="L853" s="1010"/>
      <c r="M853" s="1010"/>
      <c r="N853" s="1011"/>
      <c r="O853" s="1010"/>
      <c r="P853" s="1010"/>
      <c r="Q853" s="1010"/>
      <c r="R853" s="1010"/>
      <c r="S853" s="1011"/>
    </row>
    <row r="854" spans="1:19">
      <c r="A854" s="1014" t="s">
        <v>1698</v>
      </c>
      <c r="B854" s="1014" t="s">
        <v>283</v>
      </c>
      <c r="C854" s="1014" t="s">
        <v>1699</v>
      </c>
      <c r="D854" s="1014" t="s">
        <v>1700</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1701</v>
      </c>
      <c r="B855" s="1014" t="s">
        <v>1702</v>
      </c>
      <c r="C855" s="1014" t="s">
        <v>1703</v>
      </c>
      <c r="D855" s="1014" t="s">
        <v>1704</v>
      </c>
      <c r="E855" s="1014" t="s">
        <v>246</v>
      </c>
      <c r="F855" s="1015">
        <v>39850</v>
      </c>
      <c r="G855" s="1014" t="s">
        <v>284</v>
      </c>
      <c r="H855" s="1010">
        <v>33900000</v>
      </c>
      <c r="I855" s="1010">
        <v>0</v>
      </c>
      <c r="J855" s="1010">
        <v>40834859.350000001</v>
      </c>
      <c r="K855" s="1014" t="s">
        <v>1198</v>
      </c>
      <c r="L855" s="1010"/>
      <c r="M855" s="1010"/>
      <c r="N855" s="1011"/>
      <c r="O855" s="1010"/>
      <c r="P855" s="1010"/>
      <c r="Q855" s="1010"/>
      <c r="R855" s="1010"/>
      <c r="S855" s="1011"/>
    </row>
    <row r="856" spans="1:19">
      <c r="A856" s="1014" t="s">
        <v>1701</v>
      </c>
      <c r="B856" s="1014" t="s">
        <v>283</v>
      </c>
      <c r="C856" s="1014" t="s">
        <v>1703</v>
      </c>
      <c r="D856" s="1014" t="s">
        <v>1704</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1705</v>
      </c>
      <c r="B857" s="1014" t="s">
        <v>902</v>
      </c>
      <c r="C857" s="1014" t="s">
        <v>1706</v>
      </c>
      <c r="D857" s="1014" t="s">
        <v>1707</v>
      </c>
      <c r="E857" s="1014" t="s">
        <v>217</v>
      </c>
      <c r="F857" s="1015">
        <v>39857</v>
      </c>
      <c r="G857" s="1014" t="s">
        <v>285</v>
      </c>
      <c r="H857" s="1010">
        <v>4797000</v>
      </c>
      <c r="I857" s="1010">
        <v>0</v>
      </c>
      <c r="J857" s="1010">
        <v>5713865</v>
      </c>
      <c r="K857" s="1014" t="s">
        <v>1198</v>
      </c>
      <c r="L857" s="1010"/>
      <c r="M857" s="1010"/>
      <c r="N857" s="1011"/>
      <c r="O857" s="1010"/>
      <c r="P857" s="1010"/>
      <c r="Q857" s="1010"/>
      <c r="R857" s="1010"/>
      <c r="S857" s="1011"/>
    </row>
    <row r="858" spans="1:19">
      <c r="A858" s="1014" t="s">
        <v>1705</v>
      </c>
      <c r="B858" s="1014" t="s">
        <v>283</v>
      </c>
      <c r="C858" s="1014" t="s">
        <v>1706</v>
      </c>
      <c r="D858" s="1014" t="s">
        <v>1707</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1708</v>
      </c>
      <c r="B859" s="1014" t="s">
        <v>1709</v>
      </c>
      <c r="C859" s="1014" t="s">
        <v>1710</v>
      </c>
      <c r="D859" s="1014" t="s">
        <v>1711</v>
      </c>
      <c r="E859" s="1014" t="s">
        <v>153</v>
      </c>
      <c r="F859" s="1015">
        <v>39864</v>
      </c>
      <c r="G859" s="1014" t="s">
        <v>284</v>
      </c>
      <c r="H859" s="1010">
        <v>116000000</v>
      </c>
      <c r="I859" s="1010">
        <v>0</v>
      </c>
      <c r="J859" s="1010">
        <v>131383055.11</v>
      </c>
      <c r="K859" s="1014" t="s">
        <v>1198</v>
      </c>
      <c r="L859" s="1010"/>
      <c r="M859" s="1010"/>
      <c r="N859" s="1011"/>
      <c r="O859" s="1010"/>
      <c r="P859" s="1010"/>
      <c r="Q859" s="1010"/>
      <c r="R859" s="1010"/>
      <c r="S859" s="1011"/>
    </row>
    <row r="860" spans="1:19">
      <c r="A860" s="1014" t="s">
        <v>1708</v>
      </c>
      <c r="B860" s="1014" t="s">
        <v>283</v>
      </c>
      <c r="C860" s="1014" t="s">
        <v>1710</v>
      </c>
      <c r="D860" s="1014" t="s">
        <v>1711</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1708</v>
      </c>
      <c r="B861" s="1014" t="s">
        <v>283</v>
      </c>
      <c r="C861" s="1014" t="s">
        <v>1710</v>
      </c>
      <c r="D861" s="1014" t="s">
        <v>1711</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1712</v>
      </c>
      <c r="B862" s="1014" t="s">
        <v>858</v>
      </c>
      <c r="C862" s="1014" t="s">
        <v>1713</v>
      </c>
      <c r="D862" s="1014" t="s">
        <v>1714</v>
      </c>
      <c r="E862" s="1014" t="s">
        <v>89</v>
      </c>
      <c r="F862" s="1015">
        <v>39787</v>
      </c>
      <c r="G862" s="1014" t="s">
        <v>284</v>
      </c>
      <c r="H862" s="1010">
        <v>193000000</v>
      </c>
      <c r="I862" s="1010">
        <v>0</v>
      </c>
      <c r="J862" s="1010">
        <v>222528333.33000001</v>
      </c>
      <c r="K862" s="1014" t="s">
        <v>1198</v>
      </c>
      <c r="L862" s="1010"/>
      <c r="M862" s="1010"/>
      <c r="N862" s="1011"/>
      <c r="O862" s="1010"/>
      <c r="P862" s="1010"/>
      <c r="Q862" s="1010"/>
      <c r="R862" s="1010"/>
      <c r="S862" s="1011"/>
    </row>
    <row r="863" spans="1:19">
      <c r="A863" s="1014" t="s">
        <v>1712</v>
      </c>
      <c r="B863" s="1014" t="s">
        <v>283</v>
      </c>
      <c r="C863" s="1014" t="s">
        <v>1713</v>
      </c>
      <c r="D863" s="1014" t="s">
        <v>1714</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1712</v>
      </c>
      <c r="B864" s="1014" t="s">
        <v>283</v>
      </c>
      <c r="C864" s="1014" t="s">
        <v>1713</v>
      </c>
      <c r="D864" s="1014" t="s">
        <v>1714</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1715</v>
      </c>
      <c r="B865" s="1014" t="s">
        <v>907</v>
      </c>
      <c r="C865" s="1014" t="s">
        <v>1716</v>
      </c>
      <c r="D865" s="1014" t="s">
        <v>1717</v>
      </c>
      <c r="E865" s="1014" t="s">
        <v>246</v>
      </c>
      <c r="F865" s="1015">
        <v>39885</v>
      </c>
      <c r="G865" s="1014" t="s">
        <v>285</v>
      </c>
      <c r="H865" s="1010">
        <v>13900000</v>
      </c>
      <c r="I865" s="1010">
        <v>0</v>
      </c>
      <c r="J865" s="1010">
        <v>15329326.439999999</v>
      </c>
      <c r="K865" s="1014" t="s">
        <v>900</v>
      </c>
      <c r="L865" s="1010"/>
      <c r="M865" s="1010"/>
      <c r="N865" s="1011"/>
      <c r="O865" s="1010"/>
      <c r="P865" s="1010"/>
      <c r="Q865" s="1010"/>
      <c r="R865" s="1010"/>
      <c r="S865" s="1011"/>
    </row>
    <row r="866" spans="1:19">
      <c r="A866" s="1014" t="s">
        <v>1715</v>
      </c>
      <c r="B866" s="1014" t="s">
        <v>283</v>
      </c>
      <c r="C866" s="1014" t="s">
        <v>1716</v>
      </c>
      <c r="D866" s="1014" t="s">
        <v>1717</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1718</v>
      </c>
      <c r="B867" s="1014" t="s">
        <v>902</v>
      </c>
      <c r="C867" s="1014" t="s">
        <v>1719</v>
      </c>
      <c r="D867" s="1014" t="s">
        <v>1720</v>
      </c>
      <c r="E867" s="1014" t="s">
        <v>52</v>
      </c>
      <c r="F867" s="1015">
        <v>39892</v>
      </c>
      <c r="G867" s="1014" t="s">
        <v>285</v>
      </c>
      <c r="H867" s="1010">
        <v>17836000</v>
      </c>
      <c r="I867" s="1010">
        <v>0</v>
      </c>
      <c r="J867" s="1010">
        <v>21033989.559999999</v>
      </c>
      <c r="K867" s="1014" t="s">
        <v>1198</v>
      </c>
      <c r="L867" s="1010"/>
      <c r="M867" s="1010"/>
      <c r="N867" s="1011"/>
      <c r="O867" s="1010"/>
      <c r="P867" s="1010"/>
      <c r="Q867" s="1010"/>
      <c r="R867" s="1010"/>
      <c r="S867" s="1011"/>
    </row>
    <row r="868" spans="1:19">
      <c r="A868" s="1014" t="s">
        <v>1718</v>
      </c>
      <c r="B868" s="1014" t="s">
        <v>283</v>
      </c>
      <c r="C868" s="1014" t="s">
        <v>1719</v>
      </c>
      <c r="D868" s="1014" t="s">
        <v>1720</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1721</v>
      </c>
      <c r="B869" s="1014" t="s">
        <v>1051</v>
      </c>
      <c r="C869" s="1014" t="s">
        <v>1722</v>
      </c>
      <c r="D869" s="1014" t="s">
        <v>1723</v>
      </c>
      <c r="E869" s="1014" t="s">
        <v>56</v>
      </c>
      <c r="F869" s="1015">
        <v>39773</v>
      </c>
      <c r="G869" s="1014" t="s">
        <v>284</v>
      </c>
      <c r="H869" s="1010">
        <v>184011000</v>
      </c>
      <c r="I869" s="1010">
        <v>0</v>
      </c>
      <c r="J869" s="1010">
        <v>191464618</v>
      </c>
      <c r="K869" s="1014" t="s">
        <v>1198</v>
      </c>
      <c r="L869" s="1010"/>
      <c r="M869" s="1010"/>
      <c r="N869" s="1011"/>
      <c r="O869" s="1010"/>
      <c r="P869" s="1010"/>
      <c r="Q869" s="1010"/>
      <c r="R869" s="1010"/>
      <c r="S869" s="1011"/>
    </row>
    <row r="870" spans="1:19">
      <c r="A870" s="1014" t="s">
        <v>1721</v>
      </c>
      <c r="B870" s="1014" t="s">
        <v>283</v>
      </c>
      <c r="C870" s="1014" t="s">
        <v>1722</v>
      </c>
      <c r="D870" s="1014" t="s">
        <v>1723</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1721</v>
      </c>
      <c r="B871" s="1014" t="s">
        <v>283</v>
      </c>
      <c r="C871" s="1014" t="s">
        <v>1722</v>
      </c>
      <c r="D871" s="1014" t="s">
        <v>1723</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1724</v>
      </c>
      <c r="B872" s="1014" t="s">
        <v>1015</v>
      </c>
      <c r="C872" s="1014" t="s">
        <v>1725</v>
      </c>
      <c r="D872" s="1014" t="s">
        <v>1726</v>
      </c>
      <c r="E872" s="1014" t="s">
        <v>6</v>
      </c>
      <c r="F872" s="1015">
        <v>39885</v>
      </c>
      <c r="G872" s="1014" t="s">
        <v>284</v>
      </c>
      <c r="H872" s="1010">
        <v>17390000</v>
      </c>
      <c r="I872" s="1010">
        <v>0</v>
      </c>
      <c r="J872" s="1010">
        <v>19943580.329999998</v>
      </c>
      <c r="K872" s="1014" t="s">
        <v>1198</v>
      </c>
      <c r="L872" s="1010"/>
      <c r="M872" s="1010"/>
      <c r="N872" s="1011"/>
      <c r="O872" s="1010"/>
      <c r="P872" s="1010"/>
      <c r="Q872" s="1010"/>
      <c r="R872" s="1010"/>
      <c r="S872" s="1011"/>
    </row>
    <row r="873" spans="1:19">
      <c r="A873" s="1014" t="s">
        <v>1724</v>
      </c>
      <c r="B873" s="1014" t="s">
        <v>283</v>
      </c>
      <c r="C873" s="1014" t="s">
        <v>1725</v>
      </c>
      <c r="D873" s="1014" t="s">
        <v>1726</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1724</v>
      </c>
      <c r="B874" s="1014" t="s">
        <v>283</v>
      </c>
      <c r="C874" s="1014" t="s">
        <v>1725</v>
      </c>
      <c r="D874" s="1014" t="s">
        <v>1726</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1727</v>
      </c>
      <c r="B875" s="1014" t="s">
        <v>858</v>
      </c>
      <c r="C875" s="1014" t="s">
        <v>1728</v>
      </c>
      <c r="D875" s="1014" t="s">
        <v>1729</v>
      </c>
      <c r="E875" s="1014" t="s">
        <v>6</v>
      </c>
      <c r="F875" s="1015">
        <v>39773</v>
      </c>
      <c r="G875" s="1014" t="s">
        <v>284</v>
      </c>
      <c r="H875" s="1010">
        <v>19300000</v>
      </c>
      <c r="I875" s="1010">
        <v>0</v>
      </c>
      <c r="J875" s="1010">
        <v>22297560.34</v>
      </c>
      <c r="K875" s="1014" t="s">
        <v>1198</v>
      </c>
      <c r="L875" s="1010"/>
      <c r="M875" s="1010"/>
      <c r="N875" s="1011"/>
      <c r="O875" s="1010"/>
      <c r="P875" s="1010"/>
      <c r="Q875" s="1010"/>
      <c r="R875" s="1010"/>
      <c r="S875" s="1011"/>
    </row>
    <row r="876" spans="1:19">
      <c r="A876" s="1014" t="s">
        <v>1727</v>
      </c>
      <c r="B876" s="1014" t="s">
        <v>283</v>
      </c>
      <c r="C876" s="1014" t="s">
        <v>1728</v>
      </c>
      <c r="D876" s="1014" t="s">
        <v>1729</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1727</v>
      </c>
      <c r="B877" s="1014" t="s">
        <v>283</v>
      </c>
      <c r="C877" s="1014" t="s">
        <v>1728</v>
      </c>
      <c r="D877" s="1014" t="s">
        <v>1729</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1730</v>
      </c>
      <c r="B878" s="1014" t="s">
        <v>1731</v>
      </c>
      <c r="C878" s="1014" t="s">
        <v>1732</v>
      </c>
      <c r="D878" s="1014" t="s">
        <v>1733</v>
      </c>
      <c r="E878" s="1014" t="s">
        <v>1233</v>
      </c>
      <c r="F878" s="1015">
        <v>39885</v>
      </c>
      <c r="G878" s="1014" t="s">
        <v>284</v>
      </c>
      <c r="H878" s="1010">
        <v>72927000</v>
      </c>
      <c r="I878" s="1010">
        <v>0</v>
      </c>
      <c r="J878" s="1010">
        <v>7009094.5</v>
      </c>
      <c r="K878" s="1014" t="s">
        <v>2932</v>
      </c>
      <c r="L878" s="1010"/>
      <c r="M878" s="1010"/>
      <c r="N878" s="1011"/>
      <c r="O878" s="1010"/>
      <c r="P878" s="1010"/>
      <c r="Q878" s="1010"/>
      <c r="R878" s="1010"/>
      <c r="S878" s="1011"/>
    </row>
    <row r="879" spans="1:19">
      <c r="A879" s="1014" t="s">
        <v>1730</v>
      </c>
      <c r="B879" s="1014" t="s">
        <v>283</v>
      </c>
      <c r="C879" s="1014" t="s">
        <v>1732</v>
      </c>
      <c r="D879" s="1014" t="s">
        <v>1733</v>
      </c>
      <c r="E879" s="1014" t="s">
        <v>1233</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1734</v>
      </c>
      <c r="B880" s="1014" t="s">
        <v>1079</v>
      </c>
      <c r="C880" s="1014" t="s">
        <v>1735</v>
      </c>
      <c r="D880" s="1014" t="s">
        <v>1736</v>
      </c>
      <c r="E880" s="1014" t="s">
        <v>239</v>
      </c>
      <c r="F880" s="1015">
        <v>39864</v>
      </c>
      <c r="G880" s="1014" t="s">
        <v>285</v>
      </c>
      <c r="H880" s="1010">
        <v>4579000</v>
      </c>
      <c r="I880" s="1010">
        <v>0</v>
      </c>
      <c r="J880" s="1010">
        <v>9948069.5800000001</v>
      </c>
      <c r="K880" s="1014" t="s">
        <v>900</v>
      </c>
      <c r="L880" s="1010"/>
      <c r="M880" s="1010"/>
      <c r="N880" s="1011"/>
      <c r="O880" s="1010"/>
      <c r="P880" s="1010"/>
      <c r="Q880" s="1010"/>
      <c r="R880" s="1010"/>
      <c r="S880" s="1011"/>
    </row>
    <row r="881" spans="1:19">
      <c r="A881" s="1014" t="s">
        <v>1734</v>
      </c>
      <c r="B881" s="1014" t="s">
        <v>283</v>
      </c>
      <c r="C881" s="1014" t="s">
        <v>1735</v>
      </c>
      <c r="D881" s="1014" t="s">
        <v>1736</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1734</v>
      </c>
      <c r="B882" s="1014" t="s">
        <v>283</v>
      </c>
      <c r="C882" s="1014" t="s">
        <v>1735</v>
      </c>
      <c r="D882" s="1014" t="s">
        <v>1736</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1734</v>
      </c>
      <c r="B883" s="1014" t="s">
        <v>283</v>
      </c>
      <c r="C883" s="1014" t="s">
        <v>1735</v>
      </c>
      <c r="D883" s="1014" t="s">
        <v>1736</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1734</v>
      </c>
      <c r="B884" s="1014" t="s">
        <v>283</v>
      </c>
      <c r="C884" s="1014" t="s">
        <v>1735</v>
      </c>
      <c r="D884" s="1014" t="s">
        <v>1736</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1737</v>
      </c>
      <c r="B885" s="1014" t="s">
        <v>907</v>
      </c>
      <c r="C885" s="1014" t="s">
        <v>1738</v>
      </c>
      <c r="D885" s="1014" t="s">
        <v>1739</v>
      </c>
      <c r="E885" s="1014" t="s">
        <v>11</v>
      </c>
      <c r="F885" s="1015">
        <v>39878</v>
      </c>
      <c r="G885" s="1014" t="s">
        <v>285</v>
      </c>
      <c r="H885" s="1010">
        <v>15349000</v>
      </c>
      <c r="I885" s="1010">
        <v>0</v>
      </c>
      <c r="J885" s="1010">
        <v>12994059</v>
      </c>
      <c r="K885" s="1014" t="s">
        <v>900</v>
      </c>
      <c r="L885" s="1010"/>
      <c r="M885" s="1010"/>
      <c r="N885" s="1011"/>
      <c r="O885" s="1010"/>
      <c r="P885" s="1010"/>
      <c r="Q885" s="1010"/>
      <c r="R885" s="1010"/>
      <c r="S885" s="1011"/>
    </row>
    <row r="886" spans="1:19">
      <c r="A886" s="1014" t="s">
        <v>1737</v>
      </c>
      <c r="B886" s="1014" t="s">
        <v>283</v>
      </c>
      <c r="C886" s="1014" t="s">
        <v>1738</v>
      </c>
      <c r="D886" s="1014" t="s">
        <v>1739</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1737</v>
      </c>
      <c r="B887" s="1014" t="s">
        <v>283</v>
      </c>
      <c r="C887" s="1014" t="s">
        <v>1738</v>
      </c>
      <c r="D887" s="1014" t="s">
        <v>1739</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1740</v>
      </c>
      <c r="B888" s="1014" t="s">
        <v>1741</v>
      </c>
      <c r="C888" s="1014" t="s">
        <v>1742</v>
      </c>
      <c r="D888" s="1014" t="s">
        <v>1743</v>
      </c>
      <c r="E888" s="1014" t="s">
        <v>239</v>
      </c>
      <c r="F888" s="1015">
        <v>39843</v>
      </c>
      <c r="G888" s="1014" t="s">
        <v>285</v>
      </c>
      <c r="H888" s="1010">
        <v>2600000</v>
      </c>
      <c r="I888" s="1010">
        <v>0</v>
      </c>
      <c r="J888" s="1010">
        <v>5731793.5999999996</v>
      </c>
      <c r="K888" s="1014" t="s">
        <v>1198</v>
      </c>
      <c r="L888" s="1010"/>
      <c r="M888" s="1010"/>
      <c r="N888" s="1011"/>
      <c r="O888" s="1010"/>
      <c r="P888" s="1010"/>
      <c r="Q888" s="1010"/>
      <c r="R888" s="1010"/>
      <c r="S888" s="1011"/>
    </row>
    <row r="889" spans="1:19">
      <c r="A889" s="1014" t="s">
        <v>1740</v>
      </c>
      <c r="B889" s="1014" t="s">
        <v>283</v>
      </c>
      <c r="C889" s="1014" t="s">
        <v>1742</v>
      </c>
      <c r="D889" s="1014" t="s">
        <v>1743</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1740</v>
      </c>
      <c r="B890" s="1014" t="s">
        <v>283</v>
      </c>
      <c r="C890" s="1014" t="s">
        <v>1742</v>
      </c>
      <c r="D890" s="1014" t="s">
        <v>1743</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1744</v>
      </c>
      <c r="B891" s="1014" t="s">
        <v>1745</v>
      </c>
      <c r="C891" s="1014" t="s">
        <v>1746</v>
      </c>
      <c r="D891" s="1014" t="s">
        <v>1747</v>
      </c>
      <c r="E891" s="1014" t="s">
        <v>60</v>
      </c>
      <c r="F891" s="1015">
        <v>39822</v>
      </c>
      <c r="G891" s="1014" t="s">
        <v>284</v>
      </c>
      <c r="H891" s="1010">
        <v>33000000</v>
      </c>
      <c r="I891" s="1010">
        <v>0</v>
      </c>
      <c r="J891" s="1010">
        <v>16315362</v>
      </c>
      <c r="K891" s="1014" t="s">
        <v>900</v>
      </c>
      <c r="L891" s="1010"/>
      <c r="M891" s="1010"/>
      <c r="N891" s="1011"/>
      <c r="O891" s="1010"/>
      <c r="P891" s="1010"/>
      <c r="Q891" s="1010"/>
      <c r="R891" s="1010"/>
      <c r="S891" s="1011"/>
    </row>
    <row r="892" spans="1:19">
      <c r="A892" s="1014" t="s">
        <v>1744</v>
      </c>
      <c r="B892" s="1014" t="s">
        <v>283</v>
      </c>
      <c r="C892" s="1014" t="s">
        <v>1746</v>
      </c>
      <c r="D892" s="1014" t="s">
        <v>1747</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1748</v>
      </c>
      <c r="B893" s="1014" t="s">
        <v>1749</v>
      </c>
      <c r="C893" s="1014" t="s">
        <v>1750</v>
      </c>
      <c r="D893" s="1014" t="s">
        <v>1751</v>
      </c>
      <c r="E893" s="1014" t="s">
        <v>188</v>
      </c>
      <c r="F893" s="1015">
        <v>39805</v>
      </c>
      <c r="G893" s="1014" t="s">
        <v>284</v>
      </c>
      <c r="H893" s="1010">
        <v>7400000</v>
      </c>
      <c r="I893" s="1010">
        <v>0</v>
      </c>
      <c r="J893" s="1010">
        <v>4030944.44</v>
      </c>
      <c r="K893" s="1014" t="s">
        <v>900</v>
      </c>
      <c r="L893" s="1010"/>
      <c r="M893" s="1010"/>
      <c r="N893" s="1011"/>
      <c r="O893" s="1010"/>
      <c r="P893" s="1010"/>
      <c r="Q893" s="1010"/>
      <c r="R893" s="1010"/>
      <c r="S893" s="1011"/>
    </row>
    <row r="894" spans="1:19">
      <c r="A894" s="1014" t="s">
        <v>1748</v>
      </c>
      <c r="B894" s="1014" t="s">
        <v>283</v>
      </c>
      <c r="C894" s="1014" t="s">
        <v>1750</v>
      </c>
      <c r="D894" s="1014" t="s">
        <v>1751</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1752</v>
      </c>
      <c r="B895" s="1014" t="s">
        <v>1595</v>
      </c>
      <c r="C895" s="1014" t="s">
        <v>1753</v>
      </c>
      <c r="D895" s="1014" t="s">
        <v>1650</v>
      </c>
      <c r="E895" s="1014" t="s">
        <v>60</v>
      </c>
      <c r="F895" s="1015">
        <v>40011</v>
      </c>
      <c r="G895" s="1014" t="s">
        <v>924</v>
      </c>
      <c r="H895" s="1010">
        <v>50000000</v>
      </c>
      <c r="I895" s="1010">
        <v>0</v>
      </c>
      <c r="J895" s="1010">
        <v>65432450.939999998</v>
      </c>
      <c r="K895" s="1014" t="s">
        <v>1198</v>
      </c>
      <c r="L895" s="1010"/>
      <c r="M895" s="1010"/>
      <c r="N895" s="1011"/>
      <c r="O895" s="1010"/>
      <c r="P895" s="1010"/>
      <c r="Q895" s="1010"/>
      <c r="R895" s="1010"/>
      <c r="S895" s="1011"/>
    </row>
    <row r="896" spans="1:19">
      <c r="A896" s="1014" t="s">
        <v>1752</v>
      </c>
      <c r="B896" s="1014" t="s">
        <v>283</v>
      </c>
      <c r="C896" s="1014" t="s">
        <v>1753</v>
      </c>
      <c r="D896" s="1014" t="s">
        <v>1650</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1752</v>
      </c>
      <c r="B897" s="1014" t="s">
        <v>283</v>
      </c>
      <c r="C897" s="1014" t="s">
        <v>1753</v>
      </c>
      <c r="D897" s="1014" t="s">
        <v>1650</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1754</v>
      </c>
      <c r="B898" s="1014" t="s">
        <v>893</v>
      </c>
      <c r="C898" s="1014" t="s">
        <v>1755</v>
      </c>
      <c r="D898" s="1014" t="s">
        <v>895</v>
      </c>
      <c r="E898" s="1014" t="s">
        <v>896</v>
      </c>
      <c r="F898" s="1015">
        <v>39843</v>
      </c>
      <c r="G898" s="1014" t="s">
        <v>285</v>
      </c>
      <c r="H898" s="1010">
        <v>10900000</v>
      </c>
      <c r="I898" s="1010">
        <v>0</v>
      </c>
      <c r="J898" s="1010">
        <v>12263468.310000001</v>
      </c>
      <c r="K898" s="1014" t="s">
        <v>1198</v>
      </c>
      <c r="L898" s="1010"/>
      <c r="M898" s="1010"/>
      <c r="N898" s="1011"/>
      <c r="O898" s="1010"/>
      <c r="P898" s="1010"/>
      <c r="Q898" s="1010"/>
      <c r="R898" s="1010"/>
      <c r="S898" s="1011"/>
    </row>
    <row r="899" spans="1:19">
      <c r="A899" s="1014" t="s">
        <v>1754</v>
      </c>
      <c r="B899" s="1014" t="s">
        <v>283</v>
      </c>
      <c r="C899" s="1014" t="s">
        <v>1755</v>
      </c>
      <c r="D899" s="1014" t="s">
        <v>895</v>
      </c>
      <c r="E899" s="1014" t="s">
        <v>896</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1756</v>
      </c>
      <c r="B900" s="1014" t="s">
        <v>907</v>
      </c>
      <c r="C900" s="1014" t="s">
        <v>1757</v>
      </c>
      <c r="D900" s="1014" t="s">
        <v>1758</v>
      </c>
      <c r="E900" s="1014" t="s">
        <v>933</v>
      </c>
      <c r="F900" s="1015">
        <v>39878</v>
      </c>
      <c r="G900" s="1014" t="s">
        <v>285</v>
      </c>
      <c r="H900" s="1010">
        <v>5500000</v>
      </c>
      <c r="I900" s="1010">
        <v>0</v>
      </c>
      <c r="J900" s="1010">
        <v>5359772.59</v>
      </c>
      <c r="K900" s="1014" t="s">
        <v>900</v>
      </c>
      <c r="L900" s="1010"/>
      <c r="M900" s="1010"/>
      <c r="N900" s="1011"/>
      <c r="O900" s="1010"/>
      <c r="P900" s="1010"/>
      <c r="Q900" s="1010"/>
      <c r="R900" s="1010"/>
      <c r="S900" s="1011"/>
    </row>
    <row r="901" spans="1:19">
      <c r="A901" s="1014" t="s">
        <v>1756</v>
      </c>
      <c r="B901" s="1014" t="s">
        <v>283</v>
      </c>
      <c r="C901" s="1014" t="s">
        <v>1757</v>
      </c>
      <c r="D901" s="1014" t="s">
        <v>1758</v>
      </c>
      <c r="E901" s="1014" t="s">
        <v>933</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1756</v>
      </c>
      <c r="B902" s="1014" t="s">
        <v>283</v>
      </c>
      <c r="C902" s="1014" t="s">
        <v>1757</v>
      </c>
      <c r="D902" s="1014" t="s">
        <v>1758</v>
      </c>
      <c r="E902" s="1014" t="s">
        <v>933</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1756</v>
      </c>
      <c r="B903" s="1014" t="s">
        <v>283</v>
      </c>
      <c r="C903" s="1014" t="s">
        <v>1757</v>
      </c>
      <c r="D903" s="1014" t="s">
        <v>1758</v>
      </c>
      <c r="E903" s="1014" t="s">
        <v>933</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1756</v>
      </c>
      <c r="B904" s="1014" t="s">
        <v>283</v>
      </c>
      <c r="C904" s="1014" t="s">
        <v>1757</v>
      </c>
      <c r="D904" s="1014" t="s">
        <v>1758</v>
      </c>
      <c r="E904" s="1014" t="s">
        <v>933</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1759</v>
      </c>
      <c r="B905" s="1014" t="s">
        <v>902</v>
      </c>
      <c r="C905" s="1014" t="s">
        <v>1760</v>
      </c>
      <c r="D905" s="1014" t="s">
        <v>1761</v>
      </c>
      <c r="E905" s="1014" t="s">
        <v>166</v>
      </c>
      <c r="F905" s="1015">
        <v>39878</v>
      </c>
      <c r="G905" s="1014" t="s">
        <v>285</v>
      </c>
      <c r="H905" s="1010">
        <v>13533000</v>
      </c>
      <c r="I905" s="1010">
        <v>0</v>
      </c>
      <c r="J905" s="1010">
        <v>16072389</v>
      </c>
      <c r="K905" s="1014" t="s">
        <v>1198</v>
      </c>
      <c r="L905" s="1010"/>
      <c r="M905" s="1010"/>
      <c r="N905" s="1011"/>
      <c r="O905" s="1010"/>
      <c r="P905" s="1010"/>
      <c r="Q905" s="1010"/>
      <c r="R905" s="1010"/>
      <c r="S905" s="1011"/>
    </row>
    <row r="906" spans="1:19">
      <c r="A906" s="1014" t="s">
        <v>1759</v>
      </c>
      <c r="B906" s="1014" t="s">
        <v>283</v>
      </c>
      <c r="C906" s="1014" t="s">
        <v>1760</v>
      </c>
      <c r="D906" s="1014" t="s">
        <v>1761</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1762</v>
      </c>
      <c r="B907" s="1014" t="s">
        <v>921</v>
      </c>
      <c r="C907" s="1014" t="s">
        <v>1763</v>
      </c>
      <c r="D907" s="1014" t="s">
        <v>1720</v>
      </c>
      <c r="E907" s="1014" t="s">
        <v>52</v>
      </c>
      <c r="F907" s="1015">
        <v>39969</v>
      </c>
      <c r="G907" s="1014" t="s">
        <v>924</v>
      </c>
      <c r="H907" s="1010">
        <v>17969000</v>
      </c>
      <c r="I907" s="1010">
        <v>0</v>
      </c>
      <c r="J907" s="1010">
        <v>15304180.5</v>
      </c>
      <c r="K907" s="1014" t="s">
        <v>900</v>
      </c>
      <c r="L907" s="1010"/>
      <c r="M907" s="1010"/>
      <c r="N907" s="1011"/>
      <c r="O907" s="1010"/>
      <c r="P907" s="1010"/>
      <c r="Q907" s="1010"/>
      <c r="R907" s="1010"/>
      <c r="S907" s="1011"/>
    </row>
    <row r="908" spans="1:19">
      <c r="A908" s="1014" t="s">
        <v>1762</v>
      </c>
      <c r="B908" s="1014" t="s">
        <v>283</v>
      </c>
      <c r="C908" s="1014" t="s">
        <v>1763</v>
      </c>
      <c r="D908" s="1014" t="s">
        <v>1720</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1762</v>
      </c>
      <c r="B909" s="1014" t="s">
        <v>283</v>
      </c>
      <c r="C909" s="1014" t="s">
        <v>1763</v>
      </c>
      <c r="D909" s="1014" t="s">
        <v>1720</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1764</v>
      </c>
      <c r="B910" s="1014" t="s">
        <v>893</v>
      </c>
      <c r="C910" s="1014" t="s">
        <v>1765</v>
      </c>
      <c r="D910" s="1014" t="s">
        <v>1385</v>
      </c>
      <c r="E910" s="1014" t="s">
        <v>6</v>
      </c>
      <c r="F910" s="1015">
        <v>39836</v>
      </c>
      <c r="G910" s="1014" t="s">
        <v>285</v>
      </c>
      <c r="H910" s="1010">
        <v>4900000</v>
      </c>
      <c r="I910" s="1010">
        <v>0</v>
      </c>
      <c r="J910" s="1010">
        <v>5211020.6900000004</v>
      </c>
      <c r="K910" s="1014" t="s">
        <v>1198</v>
      </c>
      <c r="L910" s="1010"/>
      <c r="M910" s="1010"/>
      <c r="N910" s="1011"/>
      <c r="O910" s="1010"/>
      <c r="P910" s="1010"/>
      <c r="Q910" s="1010"/>
      <c r="R910" s="1010"/>
      <c r="S910" s="1011"/>
    </row>
    <row r="911" spans="1:19">
      <c r="A911" s="1014" t="s">
        <v>1764</v>
      </c>
      <c r="B911" s="1014" t="s">
        <v>283</v>
      </c>
      <c r="C911" s="1014" t="s">
        <v>1765</v>
      </c>
      <c r="D911" s="1014" t="s">
        <v>1385</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1766</v>
      </c>
      <c r="B912" s="1014"/>
      <c r="C912" s="1014" t="s">
        <v>1767</v>
      </c>
      <c r="D912" s="1014" t="s">
        <v>1385</v>
      </c>
      <c r="E912" s="1014" t="s">
        <v>969</v>
      </c>
      <c r="F912" s="1015">
        <v>39843</v>
      </c>
      <c r="G912" s="1014" t="s">
        <v>284</v>
      </c>
      <c r="H912" s="1010">
        <v>30000000</v>
      </c>
      <c r="I912" s="1010">
        <v>0</v>
      </c>
      <c r="J912" s="1010">
        <v>40183721.329999998</v>
      </c>
      <c r="K912" s="1014" t="s">
        <v>900</v>
      </c>
      <c r="L912" s="1010"/>
      <c r="M912" s="1010"/>
      <c r="N912" s="1011"/>
      <c r="O912" s="1010"/>
      <c r="P912" s="1010"/>
      <c r="Q912" s="1010"/>
      <c r="R912" s="1010"/>
      <c r="S912" s="1011"/>
    </row>
    <row r="913" spans="1:19">
      <c r="A913" s="1014" t="s">
        <v>1766</v>
      </c>
      <c r="B913" s="1014" t="s">
        <v>283</v>
      </c>
      <c r="C913" s="1014" t="s">
        <v>1767</v>
      </c>
      <c r="D913" s="1014" t="s">
        <v>1385</v>
      </c>
      <c r="E913" s="1014" t="s">
        <v>969</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1766</v>
      </c>
      <c r="B914" s="1014" t="s">
        <v>283</v>
      </c>
      <c r="C914" s="1014" t="s">
        <v>1767</v>
      </c>
      <c r="D914" s="1014" t="s">
        <v>1385</v>
      </c>
      <c r="E914" s="1014" t="s">
        <v>969</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1766</v>
      </c>
      <c r="B915" s="1014" t="s">
        <v>283</v>
      </c>
      <c r="C915" s="1014" t="s">
        <v>1767</v>
      </c>
      <c r="D915" s="1014" t="s">
        <v>1385</v>
      </c>
      <c r="E915" s="1014" t="s">
        <v>969</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1766</v>
      </c>
      <c r="B916" s="1014" t="s">
        <v>283</v>
      </c>
      <c r="C916" s="1014" t="s">
        <v>1767</v>
      </c>
      <c r="D916" s="1014" t="s">
        <v>1385</v>
      </c>
      <c r="E916" s="1014" t="s">
        <v>969</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1768</v>
      </c>
      <c r="C917" s="1014" t="s">
        <v>1769</v>
      </c>
      <c r="D917" s="1014" t="s">
        <v>1770</v>
      </c>
      <c r="E917" s="1014" t="s">
        <v>15</v>
      </c>
      <c r="F917" s="1015">
        <v>39976</v>
      </c>
      <c r="G917" s="1014" t="s">
        <v>285</v>
      </c>
      <c r="H917" s="1010">
        <v>6000000</v>
      </c>
      <c r="I917" s="1010">
        <v>0</v>
      </c>
      <c r="J917" s="1010">
        <v>6662770.4199999999</v>
      </c>
      <c r="K917" s="1014" t="s">
        <v>1198</v>
      </c>
      <c r="L917" s="1010"/>
      <c r="M917" s="1010"/>
      <c r="N917" s="1011"/>
      <c r="O917" s="1010"/>
      <c r="P917" s="1010"/>
      <c r="Q917" s="1010"/>
      <c r="R917" s="1010"/>
      <c r="S917" s="1011"/>
    </row>
    <row r="918" spans="1:19">
      <c r="A918" s="1014" t="s">
        <v>90</v>
      </c>
      <c r="B918" s="1014" t="s">
        <v>283</v>
      </c>
      <c r="C918" s="1014" t="s">
        <v>1769</v>
      </c>
      <c r="D918" s="1014" t="s">
        <v>1770</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1771</v>
      </c>
      <c r="B919" s="1014" t="s">
        <v>1079</v>
      </c>
      <c r="C919" s="1014" t="s">
        <v>1772</v>
      </c>
      <c r="D919" s="1014" t="s">
        <v>1037</v>
      </c>
      <c r="E919" s="1014" t="s">
        <v>933</v>
      </c>
      <c r="F919" s="1015">
        <v>39850</v>
      </c>
      <c r="G919" s="1014" t="s">
        <v>284</v>
      </c>
      <c r="H919" s="1010">
        <v>8559000</v>
      </c>
      <c r="I919" s="1010">
        <v>0</v>
      </c>
      <c r="J919" s="1010">
        <v>21142314.800000001</v>
      </c>
      <c r="K919" s="1014" t="s">
        <v>900</v>
      </c>
      <c r="L919" s="1010"/>
      <c r="M919" s="1010"/>
      <c r="N919" s="1011"/>
      <c r="O919" s="1010"/>
      <c r="P919" s="1010"/>
      <c r="Q919" s="1010"/>
      <c r="R919" s="1010"/>
      <c r="S919" s="1011"/>
    </row>
    <row r="920" spans="1:19">
      <c r="A920" s="1014" t="s">
        <v>1771</v>
      </c>
      <c r="B920" s="1014" t="s">
        <v>283</v>
      </c>
      <c r="C920" s="1014" t="s">
        <v>1772</v>
      </c>
      <c r="D920" s="1014" t="s">
        <v>1037</v>
      </c>
      <c r="E920" s="1014" t="s">
        <v>933</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1771</v>
      </c>
      <c r="B921" s="1014" t="s">
        <v>283</v>
      </c>
      <c r="C921" s="1014" t="s">
        <v>1772</v>
      </c>
      <c r="D921" s="1014" t="s">
        <v>1037</v>
      </c>
      <c r="E921" s="1014" t="s">
        <v>933</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1771</v>
      </c>
      <c r="B922" s="1014" t="s">
        <v>283</v>
      </c>
      <c r="C922" s="1014" t="s">
        <v>1772</v>
      </c>
      <c r="D922" s="1014" t="s">
        <v>1037</v>
      </c>
      <c r="E922" s="1014" t="s">
        <v>933</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1771</v>
      </c>
      <c r="B923" s="1014" t="s">
        <v>283</v>
      </c>
      <c r="C923" s="1014" t="s">
        <v>1772</v>
      </c>
      <c r="D923" s="1014" t="s">
        <v>1037</v>
      </c>
      <c r="E923" s="1014" t="s">
        <v>933</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1771</v>
      </c>
      <c r="B924" s="1014" t="s">
        <v>283</v>
      </c>
      <c r="C924" s="1014" t="s">
        <v>1772</v>
      </c>
      <c r="D924" s="1014" t="s">
        <v>1037</v>
      </c>
      <c r="E924" s="1014" t="s">
        <v>933</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1771</v>
      </c>
      <c r="B925" s="1014" t="s">
        <v>283</v>
      </c>
      <c r="C925" s="1014" t="s">
        <v>1772</v>
      </c>
      <c r="D925" s="1014" t="s">
        <v>1037</v>
      </c>
      <c r="E925" s="1014" t="s">
        <v>933</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1773</v>
      </c>
      <c r="B926" s="1014"/>
      <c r="C926" s="1014" t="s">
        <v>1774</v>
      </c>
      <c r="D926" s="1014" t="s">
        <v>1775</v>
      </c>
      <c r="E926" s="1014" t="s">
        <v>1082</v>
      </c>
      <c r="F926" s="1015">
        <v>39843</v>
      </c>
      <c r="G926" s="1014" t="s">
        <v>284</v>
      </c>
      <c r="H926" s="1010">
        <v>33000000</v>
      </c>
      <c r="I926" s="1010">
        <v>0</v>
      </c>
      <c r="J926" s="1010">
        <v>38185560.049999997</v>
      </c>
      <c r="K926" s="1014" t="s">
        <v>900</v>
      </c>
      <c r="L926" s="1010"/>
      <c r="M926" s="1010"/>
      <c r="N926" s="1011"/>
      <c r="O926" s="1010"/>
      <c r="P926" s="1010"/>
      <c r="Q926" s="1010"/>
      <c r="R926" s="1010"/>
      <c r="S926" s="1011"/>
    </row>
    <row r="927" spans="1:19">
      <c r="A927" s="1014" t="s">
        <v>1773</v>
      </c>
      <c r="B927" s="1014" t="s">
        <v>283</v>
      </c>
      <c r="C927" s="1014" t="s">
        <v>1774</v>
      </c>
      <c r="D927" s="1014" t="s">
        <v>1775</v>
      </c>
      <c r="E927" s="1014" t="s">
        <v>1082</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1773</v>
      </c>
      <c r="B928" s="1014" t="s">
        <v>283</v>
      </c>
      <c r="C928" s="1014" t="s">
        <v>1774</v>
      </c>
      <c r="D928" s="1014" t="s">
        <v>1775</v>
      </c>
      <c r="E928" s="1014" t="s">
        <v>1082</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1776</v>
      </c>
      <c r="B929" s="1014" t="s">
        <v>858</v>
      </c>
      <c r="C929" s="1014" t="s">
        <v>1777</v>
      </c>
      <c r="D929" s="1014" t="s">
        <v>1778</v>
      </c>
      <c r="E929" s="1014" t="s">
        <v>1233</v>
      </c>
      <c r="F929" s="1015">
        <v>39822</v>
      </c>
      <c r="G929" s="1014" t="s">
        <v>284</v>
      </c>
      <c r="H929" s="1010">
        <v>125000000</v>
      </c>
      <c r="I929" s="1010">
        <v>0</v>
      </c>
      <c r="J929" s="1010">
        <v>131813194.44</v>
      </c>
      <c r="K929" s="1014" t="s">
        <v>1198</v>
      </c>
      <c r="L929" s="1010"/>
      <c r="M929" s="1010"/>
      <c r="N929" s="1011"/>
      <c r="O929" s="1010"/>
      <c r="P929" s="1010"/>
      <c r="Q929" s="1010"/>
      <c r="R929" s="1010"/>
      <c r="S929" s="1011"/>
    </row>
    <row r="930" spans="1:19">
      <c r="A930" s="1014" t="s">
        <v>1776</v>
      </c>
      <c r="B930" s="1014" t="s">
        <v>283</v>
      </c>
      <c r="C930" s="1014" t="s">
        <v>1777</v>
      </c>
      <c r="D930" s="1014" t="s">
        <v>1778</v>
      </c>
      <c r="E930" s="1014" t="s">
        <v>1233</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1776</v>
      </c>
      <c r="B931" s="1014" t="s">
        <v>283</v>
      </c>
      <c r="C931" s="1014" t="s">
        <v>1777</v>
      </c>
      <c r="D931" s="1014" t="s">
        <v>1778</v>
      </c>
      <c r="E931" s="1014" t="s">
        <v>1233</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1779</v>
      </c>
      <c r="B932" s="1014"/>
      <c r="C932" s="1014" t="s">
        <v>1780</v>
      </c>
      <c r="D932" s="1014" t="s">
        <v>1602</v>
      </c>
      <c r="E932" s="1014" t="s">
        <v>1082</v>
      </c>
      <c r="F932" s="1015">
        <v>39843</v>
      </c>
      <c r="G932" s="1014" t="s">
        <v>284</v>
      </c>
      <c r="H932" s="1010">
        <v>266657000</v>
      </c>
      <c r="I932" s="1010">
        <v>0</v>
      </c>
      <c r="J932" s="1010">
        <v>277861053.94</v>
      </c>
      <c r="K932" s="1014" t="s">
        <v>900</v>
      </c>
      <c r="L932" s="1010"/>
      <c r="M932" s="1010"/>
      <c r="N932" s="1011"/>
      <c r="O932" s="1010"/>
      <c r="P932" s="1010"/>
      <c r="Q932" s="1010"/>
      <c r="R932" s="1010"/>
      <c r="S932" s="1011"/>
    </row>
    <row r="933" spans="1:19">
      <c r="A933" s="1014" t="s">
        <v>1779</v>
      </c>
      <c r="B933" s="1014" t="s">
        <v>283</v>
      </c>
      <c r="C933" s="1014" t="s">
        <v>1780</v>
      </c>
      <c r="D933" s="1014" t="s">
        <v>1602</v>
      </c>
      <c r="E933" s="1014" t="s">
        <v>1082</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1779</v>
      </c>
      <c r="B934" s="1014" t="s">
        <v>283</v>
      </c>
      <c r="C934" s="1014" t="s">
        <v>1780</v>
      </c>
      <c r="D934" s="1014" t="s">
        <v>1602</v>
      </c>
      <c r="E934" s="1014" t="s">
        <v>1082</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1779</v>
      </c>
      <c r="B935" s="1014" t="s">
        <v>283</v>
      </c>
      <c r="C935" s="1014" t="s">
        <v>1780</v>
      </c>
      <c r="D935" s="1014" t="s">
        <v>1602</v>
      </c>
      <c r="E935" s="1014" t="s">
        <v>1082</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1779</v>
      </c>
      <c r="B936" s="1014" t="s">
        <v>283</v>
      </c>
      <c r="C936" s="1014" t="s">
        <v>1780</v>
      </c>
      <c r="D936" s="1014" t="s">
        <v>1602</v>
      </c>
      <c r="E936" s="1014" t="s">
        <v>1082</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1779</v>
      </c>
      <c r="B937" s="1014" t="s">
        <v>283</v>
      </c>
      <c r="C937" s="1014" t="s">
        <v>1780</v>
      </c>
      <c r="D937" s="1014" t="s">
        <v>1602</v>
      </c>
      <c r="E937" s="1014" t="s">
        <v>1082</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1781</v>
      </c>
      <c r="B938" s="1014" t="s">
        <v>1782</v>
      </c>
      <c r="C938" s="1014" t="s">
        <v>1783</v>
      </c>
      <c r="D938" s="1014" t="s">
        <v>1784</v>
      </c>
      <c r="E938" s="1014" t="s">
        <v>896</v>
      </c>
      <c r="F938" s="1015">
        <v>40018</v>
      </c>
      <c r="G938" s="1014" t="s">
        <v>285</v>
      </c>
      <c r="H938" s="1010">
        <v>20471000</v>
      </c>
      <c r="I938" s="1010">
        <v>0</v>
      </c>
      <c r="J938" s="1010">
        <v>9180793.0800000001</v>
      </c>
      <c r="K938" s="1014" t="s">
        <v>900</v>
      </c>
      <c r="L938" s="1010"/>
      <c r="M938" s="1010"/>
      <c r="N938" s="1011"/>
      <c r="O938" s="1010"/>
      <c r="P938" s="1010"/>
      <c r="Q938" s="1010"/>
      <c r="R938" s="1010"/>
      <c r="S938" s="1011"/>
    </row>
    <row r="939" spans="1:19">
      <c r="A939" s="1014" t="s">
        <v>1781</v>
      </c>
      <c r="B939" s="1014" t="s">
        <v>283</v>
      </c>
      <c r="C939" s="1014" t="s">
        <v>1783</v>
      </c>
      <c r="D939" s="1014" t="s">
        <v>1784</v>
      </c>
      <c r="E939" s="1014" t="s">
        <v>896</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1785</v>
      </c>
      <c r="B940" s="1014" t="s">
        <v>902</v>
      </c>
      <c r="C940" s="1014" t="s">
        <v>1786</v>
      </c>
      <c r="D940" s="1014" t="s">
        <v>1784</v>
      </c>
      <c r="E940" s="1014" t="s">
        <v>896</v>
      </c>
      <c r="F940" s="1015">
        <v>39864</v>
      </c>
      <c r="G940" s="1014" t="s">
        <v>285</v>
      </c>
      <c r="H940" s="1010">
        <v>9495000</v>
      </c>
      <c r="I940" s="1010">
        <v>0</v>
      </c>
      <c r="J940" s="1010">
        <v>11309750.5</v>
      </c>
      <c r="K940" s="1014" t="s">
        <v>1198</v>
      </c>
      <c r="L940" s="1010"/>
      <c r="M940" s="1010"/>
      <c r="N940" s="1011"/>
      <c r="O940" s="1010"/>
      <c r="P940" s="1010"/>
      <c r="Q940" s="1010"/>
      <c r="R940" s="1010"/>
      <c r="S940" s="1011"/>
    </row>
    <row r="941" spans="1:19">
      <c r="A941" s="1014" t="s">
        <v>1785</v>
      </c>
      <c r="B941" s="1014" t="s">
        <v>283</v>
      </c>
      <c r="C941" s="1014" t="s">
        <v>1786</v>
      </c>
      <c r="D941" s="1014" t="s">
        <v>1784</v>
      </c>
      <c r="E941" s="1014" t="s">
        <v>896</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1787</v>
      </c>
      <c r="B942" s="1014" t="s">
        <v>1051</v>
      </c>
      <c r="C942" s="1014" t="s">
        <v>1788</v>
      </c>
      <c r="D942" s="1014" t="s">
        <v>1789</v>
      </c>
      <c r="E942" s="1014" t="s">
        <v>56</v>
      </c>
      <c r="F942" s="1015">
        <v>39801</v>
      </c>
      <c r="G942" s="1014" t="s">
        <v>284</v>
      </c>
      <c r="H942" s="1010">
        <v>70000000</v>
      </c>
      <c r="I942" s="1010">
        <v>0</v>
      </c>
      <c r="J942" s="1010">
        <v>73904166.659999996</v>
      </c>
      <c r="K942" s="1014" t="s">
        <v>1198</v>
      </c>
      <c r="L942" s="1010"/>
      <c r="M942" s="1010"/>
      <c r="N942" s="1011"/>
      <c r="O942" s="1010"/>
      <c r="P942" s="1010"/>
      <c r="Q942" s="1010"/>
      <c r="R942" s="1010"/>
      <c r="S942" s="1011"/>
    </row>
    <row r="943" spans="1:19">
      <c r="A943" s="1014" t="s">
        <v>1787</v>
      </c>
      <c r="B943" s="1014" t="s">
        <v>283</v>
      </c>
      <c r="C943" s="1014" t="s">
        <v>1788</v>
      </c>
      <c r="D943" s="1014" t="s">
        <v>1789</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1787</v>
      </c>
      <c r="B944" s="1014" t="s">
        <v>283</v>
      </c>
      <c r="C944" s="1014" t="s">
        <v>1788</v>
      </c>
      <c r="D944" s="1014" t="s">
        <v>1789</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1790</v>
      </c>
      <c r="B945" s="1014" t="s">
        <v>935</v>
      </c>
      <c r="C945" s="1014" t="s">
        <v>1791</v>
      </c>
      <c r="D945" s="1014" t="s">
        <v>1792</v>
      </c>
      <c r="E945" s="1014" t="s">
        <v>6</v>
      </c>
      <c r="F945" s="1015">
        <v>39871</v>
      </c>
      <c r="G945" s="1014" t="s">
        <v>285</v>
      </c>
      <c r="H945" s="1010">
        <v>12000000</v>
      </c>
      <c r="I945" s="1010">
        <v>0</v>
      </c>
      <c r="J945" s="1010">
        <v>14267700</v>
      </c>
      <c r="K945" s="1014" t="s">
        <v>1198</v>
      </c>
      <c r="L945" s="1010"/>
      <c r="M945" s="1010"/>
      <c r="N945" s="1011"/>
      <c r="O945" s="1010"/>
      <c r="P945" s="1010"/>
      <c r="Q945" s="1010"/>
      <c r="R945" s="1010"/>
      <c r="S945" s="1011"/>
    </row>
    <row r="946" spans="1:19">
      <c r="A946" s="1014" t="s">
        <v>1790</v>
      </c>
      <c r="B946" s="1014" t="s">
        <v>283</v>
      </c>
      <c r="C946" s="1014" t="s">
        <v>1791</v>
      </c>
      <c r="D946" s="1014" t="s">
        <v>1792</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1793</v>
      </c>
      <c r="B947" s="1014" t="s">
        <v>893</v>
      </c>
      <c r="C947" s="1014" t="s">
        <v>1794</v>
      </c>
      <c r="D947" s="1014" t="s">
        <v>1795</v>
      </c>
      <c r="E947" s="1014" t="s">
        <v>89</v>
      </c>
      <c r="F947" s="1015">
        <v>39948</v>
      </c>
      <c r="G947" s="1014" t="s">
        <v>285</v>
      </c>
      <c r="H947" s="1010">
        <v>15000000</v>
      </c>
      <c r="I947" s="1010">
        <v>0</v>
      </c>
      <c r="J947" s="1010">
        <v>18670291.670000002</v>
      </c>
      <c r="K947" s="1014" t="s">
        <v>1198</v>
      </c>
      <c r="L947" s="1010"/>
      <c r="M947" s="1010"/>
      <c r="N947" s="1011"/>
      <c r="O947" s="1010"/>
      <c r="P947" s="1010"/>
      <c r="Q947" s="1010"/>
      <c r="R947" s="1010"/>
      <c r="S947" s="1011"/>
    </row>
    <row r="948" spans="1:19">
      <c r="A948" s="1014" t="s">
        <v>1793</v>
      </c>
      <c r="B948" s="1014" t="s">
        <v>283</v>
      </c>
      <c r="C948" s="1014" t="s">
        <v>1794</v>
      </c>
      <c r="D948" s="1014" t="s">
        <v>1795</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1796</v>
      </c>
      <c r="B949" s="1014" t="s">
        <v>1797</v>
      </c>
      <c r="C949" s="1014" t="s">
        <v>1798</v>
      </c>
      <c r="D949" s="1014" t="s">
        <v>1799</v>
      </c>
      <c r="E949" s="1014" t="s">
        <v>83</v>
      </c>
      <c r="F949" s="1015">
        <v>39955</v>
      </c>
      <c r="G949" s="1014" t="s">
        <v>285</v>
      </c>
      <c r="H949" s="1010">
        <v>1300000</v>
      </c>
      <c r="I949" s="1010">
        <v>0</v>
      </c>
      <c r="J949" s="1010">
        <v>87184.85</v>
      </c>
      <c r="K949" s="1014" t="s">
        <v>2932</v>
      </c>
      <c r="L949" s="1010"/>
      <c r="M949" s="1010"/>
      <c r="N949" s="1011"/>
      <c r="O949" s="1010"/>
      <c r="P949" s="1010"/>
      <c r="Q949" s="1010"/>
      <c r="R949" s="1010"/>
      <c r="S949" s="1011"/>
    </row>
    <row r="950" spans="1:19">
      <c r="A950" s="1014" t="s">
        <v>1796</v>
      </c>
      <c r="B950" s="1014" t="s">
        <v>283</v>
      </c>
      <c r="C950" s="1014" t="s">
        <v>1798</v>
      </c>
      <c r="D950" s="1014" t="s">
        <v>1799</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1800</v>
      </c>
      <c r="B951" s="1014" t="s">
        <v>935</v>
      </c>
      <c r="C951" s="1014" t="s">
        <v>1801</v>
      </c>
      <c r="D951" s="1014" t="s">
        <v>1802</v>
      </c>
      <c r="E951" s="1014" t="s">
        <v>1000</v>
      </c>
      <c r="F951" s="1015">
        <v>39906</v>
      </c>
      <c r="G951" s="1014" t="s">
        <v>285</v>
      </c>
      <c r="H951" s="1010">
        <v>3100000</v>
      </c>
      <c r="I951" s="1010">
        <v>0</v>
      </c>
      <c r="J951" s="1010">
        <v>3668927.67</v>
      </c>
      <c r="K951" s="1014" t="s">
        <v>1198</v>
      </c>
      <c r="L951" s="1010"/>
      <c r="M951" s="1010"/>
      <c r="N951" s="1011"/>
      <c r="O951" s="1010"/>
      <c r="P951" s="1010"/>
      <c r="Q951" s="1010"/>
      <c r="R951" s="1010"/>
      <c r="S951" s="1011"/>
    </row>
    <row r="952" spans="1:19">
      <c r="A952" s="1014" t="s">
        <v>1800</v>
      </c>
      <c r="B952" s="1014" t="s">
        <v>283</v>
      </c>
      <c r="C952" s="1014" t="s">
        <v>1801</v>
      </c>
      <c r="D952" s="1014" t="s">
        <v>1802</v>
      </c>
      <c r="E952" s="1014" t="s">
        <v>1000</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1803</v>
      </c>
      <c r="B953" s="1014" t="s">
        <v>1804</v>
      </c>
      <c r="C953" s="1014" t="s">
        <v>1805</v>
      </c>
      <c r="D953" s="1014" t="s">
        <v>1806</v>
      </c>
      <c r="E953" s="1014" t="s">
        <v>896</v>
      </c>
      <c r="F953" s="1015">
        <v>39787</v>
      </c>
      <c r="G953" s="1014" t="s">
        <v>284</v>
      </c>
      <c r="H953" s="1010">
        <v>5800000</v>
      </c>
      <c r="I953" s="1010">
        <v>0</v>
      </c>
      <c r="J953" s="1010">
        <v>273888.89</v>
      </c>
      <c r="K953" s="1014" t="s">
        <v>1101</v>
      </c>
      <c r="L953" s="1010"/>
      <c r="M953" s="1010"/>
      <c r="N953" s="1011"/>
      <c r="O953" s="1010"/>
      <c r="P953" s="1010"/>
      <c r="Q953" s="1010"/>
      <c r="R953" s="1010"/>
      <c r="S953" s="1011"/>
    </row>
    <row r="954" spans="1:19">
      <c r="A954" s="1014" t="s">
        <v>1803</v>
      </c>
      <c r="B954" s="1014" t="s">
        <v>283</v>
      </c>
      <c r="C954" s="1014" t="s">
        <v>1805</v>
      </c>
      <c r="D954" s="1014" t="s">
        <v>1806</v>
      </c>
      <c r="E954" s="1014" t="s">
        <v>896</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1807</v>
      </c>
      <c r="B955" s="1014" t="s">
        <v>893</v>
      </c>
      <c r="C955" s="1014" t="s">
        <v>1808</v>
      </c>
      <c r="D955" s="1014" t="s">
        <v>1682</v>
      </c>
      <c r="E955" s="1014" t="s">
        <v>52</v>
      </c>
      <c r="F955" s="1015">
        <v>39836</v>
      </c>
      <c r="G955" s="1014" t="s">
        <v>285</v>
      </c>
      <c r="H955" s="1010">
        <v>3240000</v>
      </c>
      <c r="I955" s="1010">
        <v>0</v>
      </c>
      <c r="J955" s="1010">
        <v>3623721.5</v>
      </c>
      <c r="K955" s="1014" t="s">
        <v>1198</v>
      </c>
      <c r="L955" s="1010"/>
      <c r="M955" s="1010"/>
      <c r="N955" s="1011"/>
      <c r="O955" s="1010"/>
      <c r="P955" s="1010"/>
      <c r="Q955" s="1010"/>
      <c r="R955" s="1010"/>
      <c r="S955" s="1011"/>
    </row>
    <row r="956" spans="1:19">
      <c r="A956" s="1014" t="s">
        <v>1807</v>
      </c>
      <c r="B956" s="1014" t="s">
        <v>283</v>
      </c>
      <c r="C956" s="1014" t="s">
        <v>1808</v>
      </c>
      <c r="D956" s="1014" t="s">
        <v>1682</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1807</v>
      </c>
      <c r="B957" s="1014" t="s">
        <v>283</v>
      </c>
      <c r="C957" s="1014" t="s">
        <v>1808</v>
      </c>
      <c r="D957" s="1014" t="s">
        <v>1682</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1809</v>
      </c>
      <c r="B958" s="1014" t="s">
        <v>907</v>
      </c>
      <c r="C958" s="1014" t="s">
        <v>1810</v>
      </c>
      <c r="D958" s="1014" t="s">
        <v>1187</v>
      </c>
      <c r="E958" s="1014" t="s">
        <v>1000</v>
      </c>
      <c r="F958" s="1015">
        <v>39955</v>
      </c>
      <c r="G958" s="1014" t="s">
        <v>285</v>
      </c>
      <c r="H958" s="1010">
        <v>5097000</v>
      </c>
      <c r="I958" s="1010">
        <v>0</v>
      </c>
      <c r="J958" s="1010">
        <v>4336183.67</v>
      </c>
      <c r="K958" s="1014" t="s">
        <v>900</v>
      </c>
      <c r="L958" s="1010"/>
      <c r="M958" s="1010"/>
      <c r="N958" s="1011"/>
      <c r="O958" s="1010"/>
      <c r="P958" s="1010"/>
      <c r="Q958" s="1010"/>
      <c r="R958" s="1010"/>
      <c r="S958" s="1011"/>
    </row>
    <row r="959" spans="1:19">
      <c r="A959" s="1014" t="s">
        <v>1809</v>
      </c>
      <c r="B959" s="1014" t="s">
        <v>283</v>
      </c>
      <c r="C959" s="1014" t="s">
        <v>1810</v>
      </c>
      <c r="D959" s="1014" t="s">
        <v>1187</v>
      </c>
      <c r="E959" s="1014" t="s">
        <v>1000</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1809</v>
      </c>
      <c r="B960" s="1014" t="s">
        <v>283</v>
      </c>
      <c r="C960" s="1014" t="s">
        <v>1810</v>
      </c>
      <c r="D960" s="1014" t="s">
        <v>1187</v>
      </c>
      <c r="E960" s="1014" t="s">
        <v>1000</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1809</v>
      </c>
      <c r="B961" s="1014" t="s">
        <v>283</v>
      </c>
      <c r="C961" s="1014" t="s">
        <v>1810</v>
      </c>
      <c r="D961" s="1014" t="s">
        <v>1187</v>
      </c>
      <c r="E961" s="1014" t="s">
        <v>1000</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1811</v>
      </c>
      <c r="B962" s="1014" t="s">
        <v>1284</v>
      </c>
      <c r="C962" s="1014" t="s">
        <v>1812</v>
      </c>
      <c r="D962" s="1014" t="s">
        <v>1813</v>
      </c>
      <c r="E962" s="1014" t="s">
        <v>89</v>
      </c>
      <c r="F962" s="1015">
        <v>39941</v>
      </c>
      <c r="G962" s="1014" t="s">
        <v>924</v>
      </c>
      <c r="H962" s="1010">
        <v>3000000</v>
      </c>
      <c r="I962" s="1010">
        <v>0</v>
      </c>
      <c r="J962" s="1010">
        <v>4363022.95</v>
      </c>
      <c r="K962" s="1014" t="s">
        <v>900</v>
      </c>
      <c r="L962" s="1010"/>
      <c r="M962" s="1010"/>
      <c r="N962" s="1011"/>
      <c r="O962" s="1010"/>
      <c r="P962" s="1010"/>
      <c r="Q962" s="1010"/>
      <c r="R962" s="1010"/>
      <c r="S962" s="1011"/>
    </row>
    <row r="963" spans="1:19">
      <c r="A963" s="1014" t="s">
        <v>1811</v>
      </c>
      <c r="B963" s="1014" t="s">
        <v>283</v>
      </c>
      <c r="C963" s="1014" t="s">
        <v>1812</v>
      </c>
      <c r="D963" s="1014" t="s">
        <v>1813</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1811</v>
      </c>
      <c r="B964" s="1014" t="s">
        <v>283</v>
      </c>
      <c r="C964" s="1014" t="s">
        <v>1812</v>
      </c>
      <c r="D964" s="1014" t="s">
        <v>1813</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1811</v>
      </c>
      <c r="B965" s="1014" t="s">
        <v>283</v>
      </c>
      <c r="C965" s="1014" t="s">
        <v>1812</v>
      </c>
      <c r="D965" s="1014" t="s">
        <v>1813</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1814</v>
      </c>
      <c r="B966" s="1014" t="s">
        <v>1595</v>
      </c>
      <c r="C966" s="1014" t="s">
        <v>1815</v>
      </c>
      <c r="D966" s="1014" t="s">
        <v>1816</v>
      </c>
      <c r="E966" s="1014" t="s">
        <v>6</v>
      </c>
      <c r="F966" s="1015">
        <v>39990</v>
      </c>
      <c r="G966" s="1014" t="s">
        <v>924</v>
      </c>
      <c r="H966" s="1010">
        <v>35000000</v>
      </c>
      <c r="I966" s="1010">
        <v>0</v>
      </c>
      <c r="J966" s="1010">
        <v>45796066.359999999</v>
      </c>
      <c r="K966" s="1014" t="s">
        <v>1198</v>
      </c>
      <c r="L966" s="1010"/>
      <c r="M966" s="1010"/>
      <c r="N966" s="1011"/>
      <c r="O966" s="1010"/>
      <c r="P966" s="1010"/>
      <c r="Q966" s="1010"/>
      <c r="R966" s="1010"/>
      <c r="S966" s="1011"/>
    </row>
    <row r="967" spans="1:19">
      <c r="A967" s="1014" t="s">
        <v>1814</v>
      </c>
      <c r="B967" s="1014" t="s">
        <v>283</v>
      </c>
      <c r="C967" s="1014" t="s">
        <v>1815</v>
      </c>
      <c r="D967" s="1014" t="s">
        <v>1816</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1817</v>
      </c>
      <c r="B968" s="1014" t="s">
        <v>902</v>
      </c>
      <c r="C968" s="1014" t="s">
        <v>1818</v>
      </c>
      <c r="D968" s="1014" t="s">
        <v>1265</v>
      </c>
      <c r="E968" s="1014" t="s">
        <v>6</v>
      </c>
      <c r="F968" s="1015">
        <v>39836</v>
      </c>
      <c r="G968" s="1014" t="s">
        <v>285</v>
      </c>
      <c r="H968" s="1010">
        <v>1968000</v>
      </c>
      <c r="I968" s="1010">
        <v>0</v>
      </c>
      <c r="J968" s="1010">
        <v>2437100.33</v>
      </c>
      <c r="K968" s="1014" t="s">
        <v>1198</v>
      </c>
      <c r="L968" s="1010"/>
      <c r="M968" s="1010"/>
      <c r="N968" s="1011"/>
      <c r="O968" s="1010"/>
      <c r="P968" s="1010"/>
      <c r="Q968" s="1010"/>
      <c r="R968" s="1010"/>
      <c r="S968" s="1011"/>
    </row>
    <row r="969" spans="1:19">
      <c r="A969" s="1014" t="s">
        <v>1817</v>
      </c>
      <c r="B969" s="1014" t="s">
        <v>283</v>
      </c>
      <c r="C969" s="1014" t="s">
        <v>1818</v>
      </c>
      <c r="D969" s="1014" t="s">
        <v>1265</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1819</v>
      </c>
      <c r="B970" s="1014" t="s">
        <v>1595</v>
      </c>
      <c r="C970" s="1014" t="s">
        <v>1820</v>
      </c>
      <c r="D970" s="1014" t="s">
        <v>1821</v>
      </c>
      <c r="E970" s="1014" t="s">
        <v>166</v>
      </c>
      <c r="F970" s="1015">
        <v>39927</v>
      </c>
      <c r="G970" s="1014" t="s">
        <v>924</v>
      </c>
      <c r="H970" s="1010">
        <v>3000000</v>
      </c>
      <c r="I970" s="1010">
        <v>0</v>
      </c>
      <c r="J970" s="1010">
        <v>3408191.65</v>
      </c>
      <c r="K970" s="1014" t="s">
        <v>1198</v>
      </c>
      <c r="L970" s="1010"/>
      <c r="M970" s="1010"/>
      <c r="N970" s="1011"/>
      <c r="O970" s="1010"/>
      <c r="P970" s="1010"/>
      <c r="Q970" s="1010"/>
      <c r="R970" s="1010"/>
      <c r="S970" s="1011"/>
    </row>
    <row r="971" spans="1:19">
      <c r="A971" s="1014" t="s">
        <v>1819</v>
      </c>
      <c r="B971" s="1014" t="s">
        <v>283</v>
      </c>
      <c r="C971" s="1014" t="s">
        <v>1820</v>
      </c>
      <c r="D971" s="1014" t="s">
        <v>1821</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1819</v>
      </c>
      <c r="B972" s="1014" t="s">
        <v>283</v>
      </c>
      <c r="C972" s="1014" t="s">
        <v>1820</v>
      </c>
      <c r="D972" s="1014" t="s">
        <v>1821</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1822</v>
      </c>
      <c r="B973" s="1014" t="s">
        <v>858</v>
      </c>
      <c r="C973" s="1014" t="s">
        <v>1823</v>
      </c>
      <c r="D973" s="1014" t="s">
        <v>1824</v>
      </c>
      <c r="E973" s="1014" t="s">
        <v>239</v>
      </c>
      <c r="F973" s="1015">
        <v>39805</v>
      </c>
      <c r="G973" s="1014" t="s">
        <v>284</v>
      </c>
      <c r="H973" s="1010">
        <v>376500000</v>
      </c>
      <c r="I973" s="1010">
        <v>0</v>
      </c>
      <c r="J973" s="1010">
        <v>416635625</v>
      </c>
      <c r="K973" s="1014" t="s">
        <v>1198</v>
      </c>
      <c r="L973" s="1010"/>
      <c r="M973" s="1010"/>
      <c r="N973" s="1011"/>
      <c r="O973" s="1010"/>
      <c r="P973" s="1010"/>
      <c r="Q973" s="1010"/>
      <c r="R973" s="1010"/>
      <c r="S973" s="1011"/>
    </row>
    <row r="974" spans="1:19">
      <c r="A974" s="1014" t="s">
        <v>1822</v>
      </c>
      <c r="B974" s="1014" t="s">
        <v>283</v>
      </c>
      <c r="C974" s="1014" t="s">
        <v>1823</v>
      </c>
      <c r="D974" s="1014" t="s">
        <v>1824</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1822</v>
      </c>
      <c r="B975" s="1014" t="s">
        <v>283</v>
      </c>
      <c r="C975" s="1014" t="s">
        <v>1823</v>
      </c>
      <c r="D975" s="1014" t="s">
        <v>1824</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1825</v>
      </c>
      <c r="B976" s="1014" t="s">
        <v>907</v>
      </c>
      <c r="C976" s="1014" t="s">
        <v>1826</v>
      </c>
      <c r="D976" s="1014" t="s">
        <v>1827</v>
      </c>
      <c r="E976" s="1014" t="s">
        <v>19</v>
      </c>
      <c r="F976" s="1015">
        <v>39941</v>
      </c>
      <c r="G976" s="1014" t="s">
        <v>285</v>
      </c>
      <c r="H976" s="1010">
        <v>6000000</v>
      </c>
      <c r="I976" s="1010">
        <v>0</v>
      </c>
      <c r="J976" s="1010">
        <v>7260794.8700000001</v>
      </c>
      <c r="K976" s="1014" t="s">
        <v>1198</v>
      </c>
      <c r="L976" s="1010"/>
      <c r="M976" s="1010"/>
      <c r="N976" s="1011"/>
      <c r="O976" s="1010"/>
      <c r="P976" s="1010"/>
      <c r="Q976" s="1010"/>
      <c r="R976" s="1010"/>
      <c r="S976" s="1011"/>
    </row>
    <row r="977" spans="1:19">
      <c r="A977" s="1014" t="s">
        <v>1825</v>
      </c>
      <c r="B977" s="1014" t="s">
        <v>283</v>
      </c>
      <c r="C977" s="1014" t="s">
        <v>1826</v>
      </c>
      <c r="D977" s="1014" t="s">
        <v>1827</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1828</v>
      </c>
      <c r="B978" s="1014" t="s">
        <v>893</v>
      </c>
      <c r="C978" s="1014" t="s">
        <v>1829</v>
      </c>
      <c r="D978" s="1014" t="s">
        <v>1304</v>
      </c>
      <c r="E978" s="1014" t="s">
        <v>19</v>
      </c>
      <c r="F978" s="1015">
        <v>39850</v>
      </c>
      <c r="G978" s="1014" t="s">
        <v>285</v>
      </c>
      <c r="H978" s="1010">
        <v>8700000</v>
      </c>
      <c r="I978" s="1010">
        <v>0</v>
      </c>
      <c r="J978" s="1010">
        <v>10096470.83</v>
      </c>
      <c r="K978" s="1014" t="s">
        <v>1198</v>
      </c>
      <c r="L978" s="1010"/>
      <c r="M978" s="1010"/>
      <c r="N978" s="1011"/>
      <c r="O978" s="1010"/>
      <c r="P978" s="1010"/>
      <c r="Q978" s="1010"/>
      <c r="R978" s="1010"/>
      <c r="S978" s="1011"/>
    </row>
    <row r="979" spans="1:19">
      <c r="A979" s="1014" t="s">
        <v>1828</v>
      </c>
      <c r="B979" s="1014" t="s">
        <v>283</v>
      </c>
      <c r="C979" s="1014" t="s">
        <v>1829</v>
      </c>
      <c r="D979" s="1014" t="s">
        <v>1304</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1830</v>
      </c>
      <c r="B980" s="1014" t="s">
        <v>926</v>
      </c>
      <c r="C980" s="1014" t="s">
        <v>1831</v>
      </c>
      <c r="D980" s="1014" t="s">
        <v>1304</v>
      </c>
      <c r="E980" s="1014" t="s">
        <v>19</v>
      </c>
      <c r="F980" s="1015">
        <v>39934</v>
      </c>
      <c r="G980" s="1014" t="s">
        <v>285</v>
      </c>
      <c r="H980" s="1010">
        <v>4500000</v>
      </c>
      <c r="I980" s="1010">
        <v>0</v>
      </c>
      <c r="J980" s="1010">
        <v>1576457.5</v>
      </c>
      <c r="K980" s="1014" t="s">
        <v>900</v>
      </c>
      <c r="L980" s="1010"/>
      <c r="M980" s="1010"/>
      <c r="N980" s="1011"/>
      <c r="O980" s="1010"/>
      <c r="P980" s="1010"/>
      <c r="Q980" s="1010"/>
      <c r="R980" s="1010"/>
      <c r="S980" s="1011"/>
    </row>
    <row r="981" spans="1:19">
      <c r="A981" s="1014" t="s">
        <v>1830</v>
      </c>
      <c r="B981" s="1014" t="s">
        <v>283</v>
      </c>
      <c r="C981" s="1014" t="s">
        <v>1831</v>
      </c>
      <c r="D981" s="1014" t="s">
        <v>1304</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1830</v>
      </c>
      <c r="B982" s="1014" t="s">
        <v>283</v>
      </c>
      <c r="C982" s="1014" t="s">
        <v>1831</v>
      </c>
      <c r="D982" s="1014" t="s">
        <v>1304</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1832</v>
      </c>
      <c r="B983" s="1014" t="s">
        <v>907</v>
      </c>
      <c r="C983" s="1014" t="s">
        <v>1833</v>
      </c>
      <c r="D983" s="1014" t="s">
        <v>1834</v>
      </c>
      <c r="E983" s="1014" t="s">
        <v>60</v>
      </c>
      <c r="F983" s="1015">
        <v>39878</v>
      </c>
      <c r="G983" s="1014" t="s">
        <v>285</v>
      </c>
      <c r="H983" s="1010">
        <v>4967000</v>
      </c>
      <c r="I983" s="1010">
        <v>0</v>
      </c>
      <c r="J983" s="1010">
        <v>5699100.75</v>
      </c>
      <c r="K983" s="1014" t="s">
        <v>900</v>
      </c>
      <c r="L983" s="1010"/>
      <c r="M983" s="1010"/>
      <c r="N983" s="1011"/>
      <c r="O983" s="1010"/>
      <c r="P983" s="1010"/>
      <c r="Q983" s="1010"/>
      <c r="R983" s="1010"/>
      <c r="S983" s="1011"/>
    </row>
    <row r="984" spans="1:19">
      <c r="A984" s="1014" t="s">
        <v>1832</v>
      </c>
      <c r="B984" s="1014" t="s">
        <v>283</v>
      </c>
      <c r="C984" s="1014" t="s">
        <v>1833</v>
      </c>
      <c r="D984" s="1014" t="s">
        <v>1834</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1832</v>
      </c>
      <c r="B985" s="1014" t="s">
        <v>283</v>
      </c>
      <c r="C985" s="1014" t="s">
        <v>1833</v>
      </c>
      <c r="D985" s="1014" t="s">
        <v>1834</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1832</v>
      </c>
      <c r="B986" s="1014" t="s">
        <v>283</v>
      </c>
      <c r="C986" s="1014" t="s">
        <v>1833</v>
      </c>
      <c r="D986" s="1014" t="s">
        <v>1834</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1835</v>
      </c>
      <c r="B987" s="1014" t="s">
        <v>1836</v>
      </c>
      <c r="C987" s="1014" t="s">
        <v>1837</v>
      </c>
      <c r="D987" s="1014" t="s">
        <v>1838</v>
      </c>
      <c r="E987" s="1014" t="s">
        <v>195</v>
      </c>
      <c r="F987" s="1015">
        <v>39990</v>
      </c>
      <c r="G987" s="1014" t="s">
        <v>285</v>
      </c>
      <c r="H987" s="1010">
        <v>1607000</v>
      </c>
      <c r="I987" s="1010">
        <v>0</v>
      </c>
      <c r="J987" s="1010">
        <v>53859.519999999997</v>
      </c>
      <c r="K987" s="1014" t="s">
        <v>2932</v>
      </c>
      <c r="L987" s="1010"/>
      <c r="M987" s="1010"/>
      <c r="N987" s="1011"/>
      <c r="O987" s="1010"/>
      <c r="P987" s="1010"/>
      <c r="Q987" s="1010"/>
      <c r="R987" s="1010"/>
      <c r="S987" s="1011"/>
    </row>
    <row r="988" spans="1:19">
      <c r="A988" s="1014" t="s">
        <v>1835</v>
      </c>
      <c r="B988" s="1014" t="s">
        <v>283</v>
      </c>
      <c r="C988" s="1014" t="s">
        <v>1837</v>
      </c>
      <c r="D988" s="1014" t="s">
        <v>1838</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1839</v>
      </c>
      <c r="B989" s="1014" t="s">
        <v>858</v>
      </c>
      <c r="C989" s="1014" t="s">
        <v>1840</v>
      </c>
      <c r="D989" s="1014" t="s">
        <v>286</v>
      </c>
      <c r="E989" s="1014" t="s">
        <v>56</v>
      </c>
      <c r="F989" s="1015">
        <v>39749</v>
      </c>
      <c r="G989" s="1014" t="s">
        <v>284</v>
      </c>
      <c r="H989" s="1010">
        <v>10000000000</v>
      </c>
      <c r="I989" s="1010">
        <v>0</v>
      </c>
      <c r="J989" s="1010">
        <v>11418055555.440001</v>
      </c>
      <c r="K989" s="1014" t="s">
        <v>1198</v>
      </c>
      <c r="L989" s="1010"/>
      <c r="M989" s="1010"/>
      <c r="N989" s="1011"/>
      <c r="O989" s="1010"/>
      <c r="P989" s="1010"/>
      <c r="Q989" s="1010"/>
      <c r="R989" s="1010"/>
      <c r="S989" s="1011"/>
    </row>
    <row r="990" spans="1:19">
      <c r="A990" s="1014" t="s">
        <v>1839</v>
      </c>
      <c r="B990" s="1014" t="s">
        <v>283</v>
      </c>
      <c r="C990" s="1014" t="s">
        <v>1840</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1839</v>
      </c>
      <c r="B991" s="1014" t="s">
        <v>283</v>
      </c>
      <c r="C991" s="1014" t="s">
        <v>1840</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1841</v>
      </c>
      <c r="B992" s="1014" t="s">
        <v>2968</v>
      </c>
      <c r="C992" s="1014" t="s">
        <v>1842</v>
      </c>
      <c r="D992" s="1014" t="s">
        <v>1843</v>
      </c>
      <c r="E992" s="1014" t="s">
        <v>195</v>
      </c>
      <c r="F992" s="1015">
        <v>39843</v>
      </c>
      <c r="G992" s="1014" t="s">
        <v>285</v>
      </c>
      <c r="H992" s="1010">
        <v>2568000</v>
      </c>
      <c r="I992" s="1010">
        <v>0</v>
      </c>
      <c r="J992" s="1010">
        <v>1493750</v>
      </c>
      <c r="K992" s="1014" t="s">
        <v>900</v>
      </c>
      <c r="L992" s="1010"/>
      <c r="M992" s="1010"/>
      <c r="N992" s="1011"/>
      <c r="O992" s="1010"/>
      <c r="P992" s="1010"/>
      <c r="Q992" s="1010"/>
      <c r="R992" s="1010"/>
      <c r="S992" s="1011"/>
    </row>
    <row r="993" spans="1:19">
      <c r="A993" s="1014" t="s">
        <v>1841</v>
      </c>
      <c r="B993" s="1014" t="s">
        <v>283</v>
      </c>
      <c r="C993" s="1014" t="s">
        <v>1842</v>
      </c>
      <c r="D993" s="1014" t="s">
        <v>1843</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1844</v>
      </c>
      <c r="B994" s="1014" t="s">
        <v>902</v>
      </c>
      <c r="C994" s="1014" t="s">
        <v>1845</v>
      </c>
      <c r="D994" s="1014" t="s">
        <v>1846</v>
      </c>
      <c r="E994" s="1014" t="s">
        <v>941</v>
      </c>
      <c r="F994" s="1015">
        <v>39927</v>
      </c>
      <c r="G994" s="1014" t="s">
        <v>285</v>
      </c>
      <c r="H994" s="1010">
        <v>4000000</v>
      </c>
      <c r="I994" s="1010">
        <v>0</v>
      </c>
      <c r="J994" s="1010">
        <v>4717144.78</v>
      </c>
      <c r="K994" s="1014" t="s">
        <v>1198</v>
      </c>
      <c r="L994" s="1010"/>
      <c r="M994" s="1010"/>
      <c r="N994" s="1011"/>
      <c r="O994" s="1010"/>
      <c r="P994" s="1010"/>
      <c r="Q994" s="1010"/>
      <c r="R994" s="1010"/>
      <c r="S994" s="1011"/>
    </row>
    <row r="995" spans="1:19">
      <c r="A995" s="1014" t="s">
        <v>1844</v>
      </c>
      <c r="B995" s="1014" t="s">
        <v>283</v>
      </c>
      <c r="C995" s="1014" t="s">
        <v>1845</v>
      </c>
      <c r="D995" s="1014" t="s">
        <v>1846</v>
      </c>
      <c r="E995" s="1014" t="s">
        <v>941</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1847</v>
      </c>
      <c r="B996" s="1014" t="s">
        <v>1284</v>
      </c>
      <c r="C996" s="1014" t="s">
        <v>1848</v>
      </c>
      <c r="D996" s="1014" t="s">
        <v>1849</v>
      </c>
      <c r="E996" s="1014" t="s">
        <v>23</v>
      </c>
      <c r="F996" s="1015">
        <v>40081</v>
      </c>
      <c r="G996" s="1014" t="s">
        <v>924</v>
      </c>
      <c r="H996" s="1010">
        <v>2443320</v>
      </c>
      <c r="I996" s="1010">
        <v>0</v>
      </c>
      <c r="J996" s="1010">
        <v>3868471.61</v>
      </c>
      <c r="K996" s="1014" t="s">
        <v>1198</v>
      </c>
      <c r="L996" s="1010"/>
      <c r="M996" s="1010"/>
      <c r="N996" s="1011"/>
      <c r="O996" s="1010"/>
      <c r="P996" s="1010"/>
      <c r="Q996" s="1010"/>
      <c r="R996" s="1010"/>
      <c r="S996" s="1011"/>
    </row>
    <row r="997" spans="1:19">
      <c r="A997" s="1014" t="s">
        <v>1847</v>
      </c>
      <c r="B997" s="1014" t="s">
        <v>283</v>
      </c>
      <c r="C997" s="1014" t="s">
        <v>1848</v>
      </c>
      <c r="D997" s="1014" t="s">
        <v>1849</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1850</v>
      </c>
      <c r="B998" s="1014" t="s">
        <v>3065</v>
      </c>
      <c r="C998" s="1014" t="s">
        <v>1851</v>
      </c>
      <c r="D998" s="1014" t="s">
        <v>1852</v>
      </c>
      <c r="E998" s="1014" t="s">
        <v>933</v>
      </c>
      <c r="F998" s="1015">
        <v>39962</v>
      </c>
      <c r="G998" s="1014" t="s">
        <v>285</v>
      </c>
      <c r="H998" s="1010">
        <v>3076000</v>
      </c>
      <c r="I998" s="1010">
        <v>0</v>
      </c>
      <c r="J998" s="1010">
        <v>3928001.3</v>
      </c>
      <c r="K998" s="1014" t="s">
        <v>900</v>
      </c>
      <c r="L998" s="1010"/>
      <c r="M998" s="1010"/>
      <c r="N998" s="1011"/>
      <c r="O998" s="1010"/>
      <c r="P998" s="1010"/>
      <c r="Q998" s="1010"/>
      <c r="R998" s="1010"/>
      <c r="S998" s="1011"/>
    </row>
    <row r="999" spans="1:19">
      <c r="A999" s="1014" t="s">
        <v>1850</v>
      </c>
      <c r="B999" s="1014" t="s">
        <v>283</v>
      </c>
      <c r="C999" s="1014" t="s">
        <v>1851</v>
      </c>
      <c r="D999" s="1014" t="s">
        <v>1852</v>
      </c>
      <c r="E999" s="1014" t="s">
        <v>933</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1853</v>
      </c>
      <c r="B1000" s="1014" t="s">
        <v>881</v>
      </c>
      <c r="C1000" s="1014" t="s">
        <v>1854</v>
      </c>
      <c r="D1000" s="1014" t="s">
        <v>1043</v>
      </c>
      <c r="E1000" s="1014" t="s">
        <v>11</v>
      </c>
      <c r="F1000" s="1015">
        <v>39822</v>
      </c>
      <c r="G1000" s="1014" t="s">
        <v>284</v>
      </c>
      <c r="H1000" s="1010">
        <v>9000000</v>
      </c>
      <c r="I1000" s="1010">
        <v>0</v>
      </c>
      <c r="J1000" s="1010">
        <v>17625917.079999998</v>
      </c>
      <c r="K1000" s="1014" t="s">
        <v>1198</v>
      </c>
      <c r="L1000" s="1010"/>
      <c r="M1000" s="1010"/>
      <c r="N1000" s="1011"/>
      <c r="O1000" s="1010"/>
      <c r="P1000" s="1010"/>
      <c r="Q1000" s="1010"/>
      <c r="R1000" s="1010"/>
      <c r="S1000" s="1011"/>
    </row>
    <row r="1001" spans="1:19">
      <c r="A1001" s="1014" t="s">
        <v>1853</v>
      </c>
      <c r="B1001" s="1014" t="s">
        <v>283</v>
      </c>
      <c r="C1001" s="1014" t="s">
        <v>1854</v>
      </c>
      <c r="D1001" s="1014" t="s">
        <v>1043</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1853</v>
      </c>
      <c r="B1002" s="1014" t="s">
        <v>283</v>
      </c>
      <c r="C1002" s="1014" t="s">
        <v>1854</v>
      </c>
      <c r="D1002" s="1014" t="s">
        <v>1043</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1855</v>
      </c>
      <c r="B1003" s="1014" t="s">
        <v>1284</v>
      </c>
      <c r="C1003" s="1014" t="s">
        <v>1856</v>
      </c>
      <c r="D1003" s="1014" t="s">
        <v>1857</v>
      </c>
      <c r="E1003" s="1014" t="s">
        <v>109</v>
      </c>
      <c r="F1003" s="1015">
        <v>40011</v>
      </c>
      <c r="G1003" s="1014" t="s">
        <v>924</v>
      </c>
      <c r="H1003" s="1010">
        <v>8400000</v>
      </c>
      <c r="I1003" s="1010">
        <v>0</v>
      </c>
      <c r="J1003" s="1010">
        <v>11306571.15</v>
      </c>
      <c r="K1003" s="1014" t="s">
        <v>900</v>
      </c>
      <c r="L1003" s="1010"/>
      <c r="M1003" s="1010"/>
      <c r="N1003" s="1011"/>
      <c r="O1003" s="1010"/>
      <c r="P1003" s="1010"/>
      <c r="Q1003" s="1010"/>
      <c r="R1003" s="1010"/>
      <c r="S1003" s="1011"/>
    </row>
    <row r="1004" spans="1:19">
      <c r="A1004" s="1014" t="s">
        <v>1855</v>
      </c>
      <c r="B1004" s="1014" t="s">
        <v>283</v>
      </c>
      <c r="C1004" s="1014" t="s">
        <v>1856</v>
      </c>
      <c r="D1004" s="1014" t="s">
        <v>1857</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1855</v>
      </c>
      <c r="B1005" s="1014" t="s">
        <v>283</v>
      </c>
      <c r="C1005" s="1014" t="s">
        <v>1856</v>
      </c>
      <c r="D1005" s="1014" t="s">
        <v>1857</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1855</v>
      </c>
      <c r="B1006" s="1014" t="s">
        <v>283</v>
      </c>
      <c r="C1006" s="1014" t="s">
        <v>1856</v>
      </c>
      <c r="D1006" s="1014" t="s">
        <v>1857</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1858</v>
      </c>
      <c r="B1007" s="1014" t="s">
        <v>955</v>
      </c>
      <c r="C1007" s="1014" t="s">
        <v>1859</v>
      </c>
      <c r="D1007" s="1014" t="s">
        <v>1860</v>
      </c>
      <c r="E1007" s="1014" t="s">
        <v>1000</v>
      </c>
      <c r="F1007" s="1015">
        <v>39787</v>
      </c>
      <c r="G1007" s="1014" t="s">
        <v>284</v>
      </c>
      <c r="H1007" s="1010">
        <v>58000000</v>
      </c>
      <c r="I1007" s="1010">
        <v>0</v>
      </c>
      <c r="J1007" s="1010">
        <v>72274419.560000002</v>
      </c>
      <c r="K1007" s="1014" t="s">
        <v>1198</v>
      </c>
      <c r="L1007" s="1010"/>
      <c r="M1007" s="1010"/>
      <c r="N1007" s="1011"/>
      <c r="O1007" s="1010"/>
      <c r="P1007" s="1010"/>
      <c r="Q1007" s="1010"/>
      <c r="R1007" s="1010"/>
      <c r="S1007" s="1011"/>
    </row>
    <row r="1008" spans="1:19">
      <c r="A1008" s="1014" t="s">
        <v>1858</v>
      </c>
      <c r="B1008" s="1014" t="s">
        <v>283</v>
      </c>
      <c r="C1008" s="1014" t="s">
        <v>1859</v>
      </c>
      <c r="D1008" s="1014" t="s">
        <v>1860</v>
      </c>
      <c r="E1008" s="1014" t="s">
        <v>1000</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1858</v>
      </c>
      <c r="B1009" s="1014" t="s">
        <v>283</v>
      </c>
      <c r="C1009" s="1014" t="s">
        <v>1859</v>
      </c>
      <c r="D1009" s="1014" t="s">
        <v>1860</v>
      </c>
      <c r="E1009" s="1014" t="s">
        <v>1000</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1861</v>
      </c>
      <c r="B1010" s="1014"/>
      <c r="C1010" s="1014" t="s">
        <v>1862</v>
      </c>
      <c r="D1010" s="1014" t="s">
        <v>1863</v>
      </c>
      <c r="E1010" s="1014" t="s">
        <v>60</v>
      </c>
      <c r="F1010" s="1015">
        <v>39805</v>
      </c>
      <c r="G1010" s="1014" t="s">
        <v>284</v>
      </c>
      <c r="H1010" s="1010">
        <v>72278000</v>
      </c>
      <c r="I1010" s="1010">
        <v>0</v>
      </c>
      <c r="J1010" s="1010">
        <v>74642857.780000001</v>
      </c>
      <c r="K1010" s="1014" t="s">
        <v>900</v>
      </c>
      <c r="L1010" s="1010"/>
      <c r="M1010" s="1010"/>
      <c r="N1010" s="1011"/>
      <c r="O1010" s="1010"/>
      <c r="P1010" s="1010"/>
      <c r="Q1010" s="1010"/>
      <c r="R1010" s="1010"/>
      <c r="S1010" s="1011"/>
    </row>
    <row r="1011" spans="1:19">
      <c r="A1011" s="1014" t="s">
        <v>1861</v>
      </c>
      <c r="B1011" s="1014" t="s">
        <v>283</v>
      </c>
      <c r="C1011" s="1014" t="s">
        <v>1862</v>
      </c>
      <c r="D1011" s="1014" t="s">
        <v>1863</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1864</v>
      </c>
      <c r="B1012" s="1014" t="s">
        <v>893</v>
      </c>
      <c r="C1012" s="1014" t="s">
        <v>1865</v>
      </c>
      <c r="D1012" s="1014" t="s">
        <v>1866</v>
      </c>
      <c r="E1012" s="1014" t="s">
        <v>1867</v>
      </c>
      <c r="F1012" s="1015">
        <v>39871</v>
      </c>
      <c r="G1012" s="1014" t="s">
        <v>285</v>
      </c>
      <c r="H1012" s="1010">
        <v>2400000</v>
      </c>
      <c r="I1012" s="1010">
        <v>0</v>
      </c>
      <c r="J1012" s="1010">
        <v>3036021.12</v>
      </c>
      <c r="K1012" s="1014" t="s">
        <v>1198</v>
      </c>
      <c r="L1012" s="1010"/>
      <c r="M1012" s="1010"/>
      <c r="N1012" s="1011"/>
      <c r="O1012" s="1010"/>
      <c r="P1012" s="1010"/>
      <c r="Q1012" s="1010"/>
      <c r="R1012" s="1010"/>
      <c r="S1012" s="1011"/>
    </row>
    <row r="1013" spans="1:19">
      <c r="A1013" s="1014" t="s">
        <v>1864</v>
      </c>
      <c r="B1013" s="1014" t="s">
        <v>283</v>
      </c>
      <c r="C1013" s="1014" t="s">
        <v>1865</v>
      </c>
      <c r="D1013" s="1014" t="s">
        <v>1866</v>
      </c>
      <c r="E1013" s="1014" t="s">
        <v>1867</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1864</v>
      </c>
      <c r="B1014" s="1014" t="s">
        <v>283</v>
      </c>
      <c r="C1014" s="1014" t="s">
        <v>1865</v>
      </c>
      <c r="D1014" s="1014" t="s">
        <v>1866</v>
      </c>
      <c r="E1014" s="1014" t="s">
        <v>1867</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1864</v>
      </c>
      <c r="B1015" s="1014" t="s">
        <v>283</v>
      </c>
      <c r="C1015" s="1014" t="s">
        <v>1865</v>
      </c>
      <c r="D1015" s="1014" t="s">
        <v>1866</v>
      </c>
      <c r="E1015" s="1014" t="s">
        <v>1867</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1868</v>
      </c>
      <c r="B1016" s="1014" t="s">
        <v>893</v>
      </c>
      <c r="C1016" s="1014" t="s">
        <v>1869</v>
      </c>
      <c r="D1016" s="1014" t="s">
        <v>1870</v>
      </c>
      <c r="E1016" s="1014" t="s">
        <v>1000</v>
      </c>
      <c r="F1016" s="1015">
        <v>39871</v>
      </c>
      <c r="G1016" s="1014" t="s">
        <v>285</v>
      </c>
      <c r="H1016" s="1010">
        <v>651000</v>
      </c>
      <c r="I1016" s="1010">
        <v>0</v>
      </c>
      <c r="J1016" s="1010">
        <v>733037.33</v>
      </c>
      <c r="K1016" s="1014" t="s">
        <v>1198</v>
      </c>
      <c r="L1016" s="1010"/>
      <c r="M1016" s="1010"/>
      <c r="N1016" s="1011"/>
      <c r="O1016" s="1010"/>
      <c r="P1016" s="1010"/>
      <c r="Q1016" s="1010"/>
      <c r="R1016" s="1010"/>
      <c r="S1016" s="1011"/>
    </row>
    <row r="1017" spans="1:19">
      <c r="A1017" s="1014" t="s">
        <v>1868</v>
      </c>
      <c r="B1017" s="1014" t="s">
        <v>283</v>
      </c>
      <c r="C1017" s="1014" t="s">
        <v>1869</v>
      </c>
      <c r="D1017" s="1014" t="s">
        <v>1870</v>
      </c>
      <c r="E1017" s="1014" t="s">
        <v>1000</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1871</v>
      </c>
      <c r="B1018" s="1014" t="s">
        <v>926</v>
      </c>
      <c r="C1018" s="1014" t="s">
        <v>1872</v>
      </c>
      <c r="D1018" s="1014" t="s">
        <v>1873</v>
      </c>
      <c r="E1018" s="1014" t="s">
        <v>11</v>
      </c>
      <c r="F1018" s="1015">
        <v>39843</v>
      </c>
      <c r="G1018" s="1014" t="s">
        <v>285</v>
      </c>
      <c r="H1018" s="1010">
        <v>9993000</v>
      </c>
      <c r="I1018" s="1010">
        <v>0</v>
      </c>
      <c r="J1018" s="1010">
        <v>13693111.07</v>
      </c>
      <c r="K1018" s="1014" t="s">
        <v>1198</v>
      </c>
      <c r="L1018" s="1010"/>
      <c r="M1018" s="1010"/>
      <c r="N1018" s="1011"/>
      <c r="O1018" s="1010"/>
      <c r="P1018" s="1010"/>
      <c r="Q1018" s="1010"/>
      <c r="R1018" s="1010"/>
      <c r="S1018" s="1011"/>
    </row>
    <row r="1019" spans="1:19">
      <c r="A1019" s="1014" t="s">
        <v>1871</v>
      </c>
      <c r="B1019" s="1014" t="s">
        <v>283</v>
      </c>
      <c r="C1019" s="1014" t="s">
        <v>1872</v>
      </c>
      <c r="D1019" s="1014" t="s">
        <v>1873</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1871</v>
      </c>
      <c r="B1020" s="1014" t="s">
        <v>283</v>
      </c>
      <c r="C1020" s="1014" t="s">
        <v>1872</v>
      </c>
      <c r="D1020" s="1014" t="s">
        <v>1873</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1871</v>
      </c>
      <c r="B1021" s="1014" t="s">
        <v>283</v>
      </c>
      <c r="C1021" s="1014" t="s">
        <v>1872</v>
      </c>
      <c r="D1021" s="1014" t="s">
        <v>1873</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1874</v>
      </c>
      <c r="B1022" s="1014" t="s">
        <v>1875</v>
      </c>
      <c r="C1022" s="1014" t="s">
        <v>1876</v>
      </c>
      <c r="D1022" s="1014" t="s">
        <v>1877</v>
      </c>
      <c r="E1022" s="1014" t="s">
        <v>1000</v>
      </c>
      <c r="F1022" s="1015">
        <v>39857</v>
      </c>
      <c r="G1022" s="1014" t="s">
        <v>285</v>
      </c>
      <c r="H1022" s="1010">
        <v>825000</v>
      </c>
      <c r="I1022" s="1010">
        <v>0</v>
      </c>
      <c r="J1022" s="1010">
        <v>45190</v>
      </c>
      <c r="K1022" s="1014" t="s">
        <v>1101</v>
      </c>
      <c r="L1022" s="1010"/>
      <c r="M1022" s="1010"/>
      <c r="N1022" s="1011"/>
      <c r="O1022" s="1010"/>
      <c r="P1022" s="1010"/>
      <c r="Q1022" s="1010"/>
      <c r="R1022" s="1010"/>
      <c r="S1022" s="1011"/>
    </row>
    <row r="1023" spans="1:19">
      <c r="A1023" s="1014" t="s">
        <v>1874</v>
      </c>
      <c r="B1023" s="1014" t="s">
        <v>283</v>
      </c>
      <c r="C1023" s="1014" t="s">
        <v>1876</v>
      </c>
      <c r="D1023" s="1014" t="s">
        <v>1877</v>
      </c>
      <c r="E1023" s="1014" t="s">
        <v>1000</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1878</v>
      </c>
      <c r="B1024" s="1014" t="s">
        <v>935</v>
      </c>
      <c r="C1024" s="1014" t="s">
        <v>1879</v>
      </c>
      <c r="D1024" s="1014" t="s">
        <v>1880</v>
      </c>
      <c r="E1024" s="1014" t="s">
        <v>1275</v>
      </c>
      <c r="F1024" s="1015">
        <v>39864</v>
      </c>
      <c r="G1024" s="1014" t="s">
        <v>285</v>
      </c>
      <c r="H1024" s="1010">
        <v>6920000</v>
      </c>
      <c r="I1024" s="1010">
        <v>0</v>
      </c>
      <c r="J1024" s="1010">
        <v>8235040.3300000001</v>
      </c>
      <c r="K1024" s="1014" t="s">
        <v>1198</v>
      </c>
      <c r="L1024" s="1010"/>
      <c r="M1024" s="1010"/>
      <c r="N1024" s="1011"/>
      <c r="O1024" s="1010"/>
      <c r="P1024" s="1010"/>
      <c r="Q1024" s="1010"/>
      <c r="R1024" s="1010"/>
      <c r="S1024" s="1011"/>
    </row>
    <row r="1025" spans="1:19">
      <c r="A1025" s="1014" t="s">
        <v>1878</v>
      </c>
      <c r="B1025" s="1014" t="s">
        <v>283</v>
      </c>
      <c r="C1025" s="1014" t="s">
        <v>1879</v>
      </c>
      <c r="D1025" s="1014" t="s">
        <v>1880</v>
      </c>
      <c r="E1025" s="1014" t="s">
        <v>1275</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1881</v>
      </c>
      <c r="C1026" s="1014" t="s">
        <v>1882</v>
      </c>
      <c r="D1026" s="1014" t="s">
        <v>1883</v>
      </c>
      <c r="E1026" s="1014" t="s">
        <v>23</v>
      </c>
      <c r="F1026" s="1015">
        <v>40081</v>
      </c>
      <c r="G1026" s="1014" t="s">
        <v>67</v>
      </c>
      <c r="H1026" s="1010">
        <v>14000000</v>
      </c>
      <c r="I1026" s="1010">
        <v>0</v>
      </c>
      <c r="J1026" s="1010">
        <v>14913299.33</v>
      </c>
      <c r="K1026" s="1014" t="s">
        <v>1198</v>
      </c>
      <c r="L1026" s="1010"/>
      <c r="M1026" s="1010"/>
      <c r="N1026" s="1011"/>
      <c r="O1026" s="1010"/>
      <c r="P1026" s="1010"/>
      <c r="Q1026" s="1010"/>
      <c r="R1026" s="1010"/>
      <c r="S1026" s="1011"/>
    </row>
    <row r="1027" spans="1:19">
      <c r="A1027" s="1014" t="s">
        <v>99</v>
      </c>
      <c r="B1027" s="1014" t="s">
        <v>283</v>
      </c>
      <c r="C1027" s="1014" t="s">
        <v>1882</v>
      </c>
      <c r="D1027" s="1014" t="s">
        <v>1883</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1884</v>
      </c>
      <c r="B1028" s="1014" t="s">
        <v>858</v>
      </c>
      <c r="C1028" s="1014" t="s">
        <v>1885</v>
      </c>
      <c r="D1028" s="1014" t="s">
        <v>1860</v>
      </c>
      <c r="E1028" s="1014" t="s">
        <v>1000</v>
      </c>
      <c r="F1028" s="1015">
        <v>39843</v>
      </c>
      <c r="G1028" s="1014" t="s">
        <v>284</v>
      </c>
      <c r="H1028" s="1010">
        <v>17000000</v>
      </c>
      <c r="I1028" s="1010">
        <v>0</v>
      </c>
      <c r="J1028" s="1010">
        <v>21887871.440000001</v>
      </c>
      <c r="K1028" s="1014" t="s">
        <v>900</v>
      </c>
      <c r="L1028" s="1010"/>
      <c r="M1028" s="1010"/>
      <c r="N1028" s="1011"/>
      <c r="O1028" s="1010"/>
      <c r="P1028" s="1010"/>
      <c r="Q1028" s="1010"/>
      <c r="R1028" s="1010"/>
      <c r="S1028" s="1011"/>
    </row>
    <row r="1029" spans="1:19">
      <c r="A1029" s="1014" t="s">
        <v>1884</v>
      </c>
      <c r="B1029" s="1014" t="s">
        <v>283</v>
      </c>
      <c r="C1029" s="1014" t="s">
        <v>1885</v>
      </c>
      <c r="D1029" s="1014" t="s">
        <v>1860</v>
      </c>
      <c r="E1029" s="1014" t="s">
        <v>1000</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1884</v>
      </c>
      <c r="B1030" s="1014" t="s">
        <v>283</v>
      </c>
      <c r="C1030" s="1014" t="s">
        <v>1885</v>
      </c>
      <c r="D1030" s="1014" t="s">
        <v>1860</v>
      </c>
      <c r="E1030" s="1014" t="s">
        <v>1000</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1884</v>
      </c>
      <c r="B1031" s="1014" t="s">
        <v>283</v>
      </c>
      <c r="C1031" s="1014" t="s">
        <v>1885</v>
      </c>
      <c r="D1031" s="1014" t="s">
        <v>1860</v>
      </c>
      <c r="E1031" s="1014" t="s">
        <v>1000</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1884</v>
      </c>
      <c r="B1032" s="1014" t="s">
        <v>283</v>
      </c>
      <c r="C1032" s="1014" t="s">
        <v>1885</v>
      </c>
      <c r="D1032" s="1014" t="s">
        <v>1860</v>
      </c>
      <c r="E1032" s="1014" t="s">
        <v>1000</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1884</v>
      </c>
      <c r="B1033" s="1014" t="s">
        <v>283</v>
      </c>
      <c r="C1033" s="1014" t="s">
        <v>1885</v>
      </c>
      <c r="D1033" s="1014" t="s">
        <v>1860</v>
      </c>
      <c r="E1033" s="1014" t="s">
        <v>1000</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1886</v>
      </c>
      <c r="B1034" s="1014" t="s">
        <v>1887</v>
      </c>
      <c r="C1034" s="1014" t="s">
        <v>1888</v>
      </c>
      <c r="D1034" s="1014" t="s">
        <v>1889</v>
      </c>
      <c r="E1034" s="1014" t="s">
        <v>896</v>
      </c>
      <c r="F1034" s="1015">
        <v>40081</v>
      </c>
      <c r="G1034" s="1014" t="s">
        <v>285</v>
      </c>
      <c r="H1034" s="1010">
        <v>7500000</v>
      </c>
      <c r="I1034" s="1010">
        <v>0</v>
      </c>
      <c r="J1034" s="1010">
        <v>757380.08</v>
      </c>
      <c r="K1034" s="1014" t="s">
        <v>2932</v>
      </c>
      <c r="L1034" s="1010"/>
      <c r="M1034" s="1010"/>
      <c r="N1034" s="1011"/>
      <c r="O1034" s="1010"/>
      <c r="P1034" s="1010"/>
      <c r="Q1034" s="1010"/>
      <c r="R1034" s="1010"/>
      <c r="S1034" s="1011"/>
    </row>
    <row r="1035" spans="1:19">
      <c r="A1035" s="1014" t="s">
        <v>1886</v>
      </c>
      <c r="B1035" s="1014" t="s">
        <v>283</v>
      </c>
      <c r="C1035" s="1014" t="s">
        <v>1888</v>
      </c>
      <c r="D1035" s="1014" t="s">
        <v>1889</v>
      </c>
      <c r="E1035" s="1014" t="s">
        <v>896</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1890</v>
      </c>
      <c r="B1036" s="1014" t="s">
        <v>935</v>
      </c>
      <c r="C1036" s="1014" t="s">
        <v>1891</v>
      </c>
      <c r="D1036" s="1014" t="s">
        <v>1892</v>
      </c>
      <c r="E1036" s="1014" t="s">
        <v>896</v>
      </c>
      <c r="F1036" s="1015">
        <v>39990</v>
      </c>
      <c r="G1036" s="1014" t="s">
        <v>285</v>
      </c>
      <c r="H1036" s="1010">
        <v>7500000</v>
      </c>
      <c r="I1036" s="1010">
        <v>0</v>
      </c>
      <c r="J1036" s="1010">
        <v>8751541.6300000008</v>
      </c>
      <c r="K1036" s="1014" t="s">
        <v>1198</v>
      </c>
      <c r="L1036" s="1010"/>
      <c r="M1036" s="1010"/>
      <c r="N1036" s="1011"/>
      <c r="O1036" s="1010"/>
      <c r="P1036" s="1010"/>
      <c r="Q1036" s="1010"/>
      <c r="R1036" s="1010"/>
      <c r="S1036" s="1011"/>
    </row>
    <row r="1037" spans="1:19">
      <c r="A1037" s="1014" t="s">
        <v>1890</v>
      </c>
      <c r="B1037" s="1014" t="s">
        <v>283</v>
      </c>
      <c r="C1037" s="1014" t="s">
        <v>1891</v>
      </c>
      <c r="D1037" s="1014" t="s">
        <v>1892</v>
      </c>
      <c r="E1037" s="1014" t="s">
        <v>896</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1893</v>
      </c>
      <c r="B1038" s="1014" t="s">
        <v>893</v>
      </c>
      <c r="C1038" s="1014" t="s">
        <v>1894</v>
      </c>
      <c r="D1038" s="1014" t="s">
        <v>1895</v>
      </c>
      <c r="E1038" s="1014" t="s">
        <v>19</v>
      </c>
      <c r="F1038" s="1015">
        <v>39864</v>
      </c>
      <c r="G1038" s="1014" t="s">
        <v>285</v>
      </c>
      <c r="H1038" s="1010">
        <v>7000000</v>
      </c>
      <c r="I1038" s="1010">
        <v>0</v>
      </c>
      <c r="J1038" s="1010">
        <v>8169165.8899999997</v>
      </c>
      <c r="K1038" s="1014" t="s">
        <v>1198</v>
      </c>
      <c r="L1038" s="1010"/>
      <c r="M1038" s="1010"/>
      <c r="N1038" s="1011"/>
      <c r="O1038" s="1010"/>
      <c r="P1038" s="1010"/>
      <c r="Q1038" s="1010"/>
      <c r="R1038" s="1010"/>
      <c r="S1038" s="1011"/>
    </row>
    <row r="1039" spans="1:19">
      <c r="A1039" s="1014" t="s">
        <v>1893</v>
      </c>
      <c r="B1039" s="1014" t="s">
        <v>283</v>
      </c>
      <c r="C1039" s="1014" t="s">
        <v>1894</v>
      </c>
      <c r="D1039" s="1014" t="s">
        <v>1895</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1896</v>
      </c>
      <c r="B1040" s="1014" t="s">
        <v>1897</v>
      </c>
      <c r="C1040" s="1014" t="s">
        <v>3066</v>
      </c>
      <c r="D1040" s="1014" t="s">
        <v>1898</v>
      </c>
      <c r="E1040" s="1014" t="s">
        <v>246</v>
      </c>
      <c r="F1040" s="1015">
        <v>39813</v>
      </c>
      <c r="G1040" s="1014" t="s">
        <v>284</v>
      </c>
      <c r="H1040" s="1010">
        <v>80347000</v>
      </c>
      <c r="I1040" s="1010">
        <v>0</v>
      </c>
      <c r="J1040" s="1010">
        <v>7461608.79</v>
      </c>
      <c r="K1040" s="1014" t="s">
        <v>900</v>
      </c>
      <c r="L1040" s="1010"/>
      <c r="M1040" s="1010"/>
      <c r="N1040" s="1011"/>
      <c r="O1040" s="1010"/>
      <c r="P1040" s="1010"/>
      <c r="Q1040" s="1010"/>
      <c r="R1040" s="1010"/>
      <c r="S1040" s="1011"/>
    </row>
    <row r="1041" spans="1:19">
      <c r="A1041" s="1014" t="s">
        <v>1896</v>
      </c>
      <c r="B1041" s="1014" t="s">
        <v>283</v>
      </c>
      <c r="C1041" s="1014" t="s">
        <v>3066</v>
      </c>
      <c r="D1041" s="1014" t="s">
        <v>1898</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1896</v>
      </c>
      <c r="B1042" s="1014" t="s">
        <v>283</v>
      </c>
      <c r="C1042" s="1014" t="s">
        <v>3066</v>
      </c>
      <c r="D1042" s="1014" t="s">
        <v>1898</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1899</v>
      </c>
      <c r="B1043" s="1014" t="s">
        <v>3067</v>
      </c>
      <c r="C1043" s="1014" t="s">
        <v>1900</v>
      </c>
      <c r="D1043" s="1014" t="s">
        <v>1064</v>
      </c>
      <c r="E1043" s="1014" t="s">
        <v>969</v>
      </c>
      <c r="F1043" s="1015">
        <v>40011</v>
      </c>
      <c r="G1043" s="1014" t="s">
        <v>7</v>
      </c>
      <c r="H1043" s="1010">
        <v>6800000</v>
      </c>
      <c r="I1043" s="1010">
        <v>6800000</v>
      </c>
      <c r="J1043" s="1010">
        <v>2555361.4700000002</v>
      </c>
      <c r="K1043" s="1014" t="s">
        <v>929</v>
      </c>
      <c r="L1043" s="1010"/>
      <c r="M1043" s="1010"/>
      <c r="N1043" s="1011"/>
      <c r="O1043" s="1010"/>
      <c r="P1043" s="1010"/>
      <c r="Q1043" s="1010"/>
      <c r="R1043" s="1010"/>
      <c r="S1043" s="1011"/>
    </row>
    <row r="1044" spans="1:19">
      <c r="A1044" s="1014" t="s">
        <v>1901</v>
      </c>
      <c r="B1044" s="1014" t="s">
        <v>893</v>
      </c>
      <c r="C1044" s="1014" t="s">
        <v>1902</v>
      </c>
      <c r="D1044" s="1014" t="s">
        <v>1903</v>
      </c>
      <c r="E1044" s="1014" t="s">
        <v>950</v>
      </c>
      <c r="F1044" s="1015">
        <v>39885</v>
      </c>
      <c r="G1044" s="1014" t="s">
        <v>285</v>
      </c>
      <c r="H1044" s="1010">
        <v>425000</v>
      </c>
      <c r="I1044" s="1010">
        <v>0</v>
      </c>
      <c r="J1044" s="1010">
        <v>487524.22</v>
      </c>
      <c r="K1044" s="1014" t="s">
        <v>1198</v>
      </c>
      <c r="L1044" s="1010"/>
      <c r="M1044" s="1010"/>
      <c r="N1044" s="1011"/>
      <c r="O1044" s="1010"/>
      <c r="P1044" s="1010"/>
      <c r="Q1044" s="1010"/>
      <c r="R1044" s="1010"/>
      <c r="S1044" s="1011"/>
    </row>
    <row r="1045" spans="1:19">
      <c r="A1045" s="1014" t="s">
        <v>1901</v>
      </c>
      <c r="B1045" s="1014" t="s">
        <v>283</v>
      </c>
      <c r="C1045" s="1014" t="s">
        <v>1902</v>
      </c>
      <c r="D1045" s="1014" t="s">
        <v>1903</v>
      </c>
      <c r="E1045" s="1014" t="s">
        <v>950</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1904</v>
      </c>
      <c r="B1046" s="1014" t="s">
        <v>858</v>
      </c>
      <c r="C1046" s="1014" t="s">
        <v>1905</v>
      </c>
      <c r="D1046" s="1014" t="s">
        <v>1906</v>
      </c>
      <c r="E1046" s="1014" t="s">
        <v>1000</v>
      </c>
      <c r="F1046" s="1015">
        <v>39801</v>
      </c>
      <c r="G1046" s="1014" t="s">
        <v>284</v>
      </c>
      <c r="H1046" s="1010">
        <v>30255000</v>
      </c>
      <c r="I1046" s="1010">
        <v>0</v>
      </c>
      <c r="J1046" s="1010">
        <v>36849504.670000002</v>
      </c>
      <c r="K1046" s="1014" t="s">
        <v>1198</v>
      </c>
      <c r="L1046" s="1010"/>
      <c r="M1046" s="1010"/>
      <c r="N1046" s="1011"/>
      <c r="O1046" s="1010"/>
      <c r="P1046" s="1010"/>
      <c r="Q1046" s="1010"/>
      <c r="R1046" s="1010"/>
      <c r="S1046" s="1011"/>
    </row>
    <row r="1047" spans="1:19">
      <c r="A1047" s="1014" t="s">
        <v>1904</v>
      </c>
      <c r="B1047" s="1014" t="s">
        <v>283</v>
      </c>
      <c r="C1047" s="1014" t="s">
        <v>1905</v>
      </c>
      <c r="D1047" s="1014" t="s">
        <v>1906</v>
      </c>
      <c r="E1047" s="1014" t="s">
        <v>1000</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1904</v>
      </c>
      <c r="B1048" s="1014" t="s">
        <v>283</v>
      </c>
      <c r="C1048" s="1014" t="s">
        <v>1905</v>
      </c>
      <c r="D1048" s="1014" t="s">
        <v>1906</v>
      </c>
      <c r="E1048" s="1014" t="s">
        <v>1000</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1904</v>
      </c>
      <c r="B1049" s="1014" t="s">
        <v>283</v>
      </c>
      <c r="C1049" s="1014" t="s">
        <v>1905</v>
      </c>
      <c r="D1049" s="1014" t="s">
        <v>1906</v>
      </c>
      <c r="E1049" s="1014" t="s">
        <v>1000</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1907</v>
      </c>
      <c r="B1050" s="1014" t="s">
        <v>2969</v>
      </c>
      <c r="C1050" s="1014" t="s">
        <v>1908</v>
      </c>
      <c r="D1050" s="1014" t="s">
        <v>1909</v>
      </c>
      <c r="E1050" s="1014" t="s">
        <v>11</v>
      </c>
      <c r="F1050" s="1015">
        <v>39878</v>
      </c>
      <c r="G1050" s="1014" t="s">
        <v>284</v>
      </c>
      <c r="H1050" s="1010">
        <v>12895000</v>
      </c>
      <c r="I1050" s="1010">
        <v>0</v>
      </c>
      <c r="J1050" s="1010">
        <v>1219652</v>
      </c>
      <c r="K1050" s="1014" t="s">
        <v>900</v>
      </c>
      <c r="L1050" s="1010"/>
      <c r="M1050" s="1010"/>
      <c r="N1050" s="1011"/>
      <c r="O1050" s="1010"/>
      <c r="P1050" s="1010"/>
      <c r="Q1050" s="1010"/>
      <c r="R1050" s="1010"/>
      <c r="S1050" s="1011"/>
    </row>
    <row r="1051" spans="1:19">
      <c r="A1051" s="1014" t="s">
        <v>1907</v>
      </c>
      <c r="B1051" s="1014" t="s">
        <v>283</v>
      </c>
      <c r="C1051" s="1014" t="s">
        <v>1908</v>
      </c>
      <c r="D1051" s="1014" t="s">
        <v>1909</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1910</v>
      </c>
      <c r="B1052" s="1014" t="s">
        <v>974</v>
      </c>
      <c r="C1052" s="1014" t="s">
        <v>1911</v>
      </c>
      <c r="D1052" s="1014" t="s">
        <v>1912</v>
      </c>
      <c r="E1052" s="1014" t="s">
        <v>153</v>
      </c>
      <c r="F1052" s="1015">
        <v>40067</v>
      </c>
      <c r="G1052" s="1014" t="s">
        <v>285</v>
      </c>
      <c r="H1052" s="1010">
        <v>7000000</v>
      </c>
      <c r="I1052" s="1010">
        <v>0</v>
      </c>
      <c r="J1052" s="1010">
        <v>8321471.0800000001</v>
      </c>
      <c r="K1052" s="1014" t="s">
        <v>1198</v>
      </c>
      <c r="L1052" s="1010"/>
      <c r="M1052" s="1010"/>
      <c r="N1052" s="1011"/>
      <c r="O1052" s="1010"/>
      <c r="P1052" s="1010"/>
      <c r="Q1052" s="1010"/>
      <c r="R1052" s="1010"/>
      <c r="S1052" s="1011"/>
    </row>
    <row r="1053" spans="1:19">
      <c r="A1053" s="1014" t="s">
        <v>1910</v>
      </c>
      <c r="B1053" s="1014" t="s">
        <v>283</v>
      </c>
      <c r="C1053" s="1014" t="s">
        <v>1911</v>
      </c>
      <c r="D1053" s="1014" t="s">
        <v>1912</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1913</v>
      </c>
      <c r="B1054" s="1014" t="s">
        <v>955</v>
      </c>
      <c r="C1054" s="1014" t="s">
        <v>1914</v>
      </c>
      <c r="D1054" s="1014" t="s">
        <v>1915</v>
      </c>
      <c r="E1054" s="1014" t="s">
        <v>1867</v>
      </c>
      <c r="F1054" s="1015">
        <v>39801</v>
      </c>
      <c r="G1054" s="1014" t="s">
        <v>284</v>
      </c>
      <c r="H1054" s="1010">
        <v>81698000</v>
      </c>
      <c r="I1054" s="1010">
        <v>0</v>
      </c>
      <c r="J1054" s="1010">
        <v>94686087.219999999</v>
      </c>
      <c r="K1054" s="1014" t="s">
        <v>1198</v>
      </c>
      <c r="L1054" s="1010"/>
      <c r="M1054" s="1010"/>
      <c r="N1054" s="1011"/>
      <c r="O1054" s="1010"/>
      <c r="P1054" s="1010"/>
      <c r="Q1054" s="1010"/>
      <c r="R1054" s="1010"/>
      <c r="S1054" s="1011"/>
    </row>
    <row r="1055" spans="1:19">
      <c r="A1055" s="1014" t="s">
        <v>1913</v>
      </c>
      <c r="B1055" s="1014" t="s">
        <v>283</v>
      </c>
      <c r="C1055" s="1014" t="s">
        <v>1914</v>
      </c>
      <c r="D1055" s="1014" t="s">
        <v>1915</v>
      </c>
      <c r="E1055" s="1014" t="s">
        <v>1867</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1913</v>
      </c>
      <c r="B1056" s="1014" t="s">
        <v>283</v>
      </c>
      <c r="C1056" s="1014" t="s">
        <v>1914</v>
      </c>
      <c r="D1056" s="1014" t="s">
        <v>1915</v>
      </c>
      <c r="E1056" s="1014" t="s">
        <v>1867</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1916</v>
      </c>
      <c r="B1057" s="1014" t="s">
        <v>1917</v>
      </c>
      <c r="C1057" s="1014" t="s">
        <v>1918</v>
      </c>
      <c r="D1057" s="1014" t="s">
        <v>1898</v>
      </c>
      <c r="E1057" s="1014" t="s">
        <v>246</v>
      </c>
      <c r="F1057" s="1015">
        <v>40081</v>
      </c>
      <c r="G1057" s="1014" t="s">
        <v>285</v>
      </c>
      <c r="H1057" s="1010">
        <v>10103000</v>
      </c>
      <c r="I1057" s="1010">
        <v>0</v>
      </c>
      <c r="J1057" s="1010">
        <v>11353284.460000001</v>
      </c>
      <c r="K1057" s="1014" t="s">
        <v>1198</v>
      </c>
      <c r="L1057" s="1010"/>
      <c r="M1057" s="1010"/>
      <c r="N1057" s="1011"/>
      <c r="O1057" s="1010"/>
      <c r="P1057" s="1010"/>
      <c r="Q1057" s="1010"/>
      <c r="R1057" s="1010"/>
      <c r="S1057" s="1011"/>
    </row>
    <row r="1058" spans="1:19">
      <c r="A1058" s="1014" t="s">
        <v>1916</v>
      </c>
      <c r="B1058" s="1014" t="s">
        <v>283</v>
      </c>
      <c r="C1058" s="1014" t="s">
        <v>1918</v>
      </c>
      <c r="D1058" s="1014" t="s">
        <v>1898</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1916</v>
      </c>
      <c r="B1059" s="1014" t="s">
        <v>283</v>
      </c>
      <c r="C1059" s="1014" t="s">
        <v>1918</v>
      </c>
      <c r="D1059" s="1014" t="s">
        <v>1898</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1919</v>
      </c>
      <c r="B1060" s="1014" t="s">
        <v>858</v>
      </c>
      <c r="C1060" s="1014" t="s">
        <v>1920</v>
      </c>
      <c r="D1060" s="1014" t="s">
        <v>1127</v>
      </c>
      <c r="E1060" s="1014" t="s">
        <v>6</v>
      </c>
      <c r="F1060" s="1015">
        <v>39773</v>
      </c>
      <c r="G1060" s="1014" t="s">
        <v>284</v>
      </c>
      <c r="H1060" s="1010">
        <v>40000000</v>
      </c>
      <c r="I1060" s="1010">
        <v>0</v>
      </c>
      <c r="J1060" s="1010">
        <v>46901266.799999997</v>
      </c>
      <c r="K1060" s="1014" t="s">
        <v>1198</v>
      </c>
      <c r="L1060" s="1010"/>
      <c r="M1060" s="1010"/>
      <c r="N1060" s="1011"/>
      <c r="O1060" s="1010"/>
      <c r="P1060" s="1010"/>
      <c r="Q1060" s="1010"/>
      <c r="R1060" s="1010"/>
      <c r="S1060" s="1011"/>
    </row>
    <row r="1061" spans="1:19">
      <c r="A1061" s="1014" t="s">
        <v>1919</v>
      </c>
      <c r="B1061" s="1014" t="s">
        <v>283</v>
      </c>
      <c r="C1061" s="1014" t="s">
        <v>1920</v>
      </c>
      <c r="D1061" s="1014" t="s">
        <v>1127</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1919</v>
      </c>
      <c r="B1062" s="1014" t="s">
        <v>283</v>
      </c>
      <c r="C1062" s="1014" t="s">
        <v>1920</v>
      </c>
      <c r="D1062" s="1014" t="s">
        <v>1127</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1921</v>
      </c>
      <c r="B1063" s="1014" t="s">
        <v>1356</v>
      </c>
      <c r="C1063" s="1014" t="s">
        <v>1922</v>
      </c>
      <c r="D1063" s="1014" t="s">
        <v>1923</v>
      </c>
      <c r="E1063" s="1014" t="s">
        <v>188</v>
      </c>
      <c r="F1063" s="1015">
        <v>39773</v>
      </c>
      <c r="G1063" s="1014" t="s">
        <v>284</v>
      </c>
      <c r="H1063" s="1010">
        <v>24000000</v>
      </c>
      <c r="I1063" s="1010">
        <v>0</v>
      </c>
      <c r="J1063" s="1010">
        <v>26953333.329999998</v>
      </c>
      <c r="K1063" s="1014" t="s">
        <v>1198</v>
      </c>
      <c r="L1063" s="1010"/>
      <c r="M1063" s="1010"/>
      <c r="N1063" s="1011"/>
      <c r="O1063" s="1010"/>
      <c r="P1063" s="1010"/>
      <c r="Q1063" s="1010"/>
      <c r="R1063" s="1010"/>
      <c r="S1063" s="1011"/>
    </row>
    <row r="1064" spans="1:19">
      <c r="A1064" s="1014" t="s">
        <v>1921</v>
      </c>
      <c r="B1064" s="1014" t="s">
        <v>283</v>
      </c>
      <c r="C1064" s="1014" t="s">
        <v>1922</v>
      </c>
      <c r="D1064" s="1014" t="s">
        <v>1923</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1921</v>
      </c>
      <c r="B1065" s="1014" t="s">
        <v>283</v>
      </c>
      <c r="C1065" s="1014" t="s">
        <v>1922</v>
      </c>
      <c r="D1065" s="1014" t="s">
        <v>1923</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1924</v>
      </c>
      <c r="B1066" s="1014" t="s">
        <v>858</v>
      </c>
      <c r="C1066" s="1014" t="s">
        <v>1925</v>
      </c>
      <c r="D1066" s="1014" t="s">
        <v>1926</v>
      </c>
      <c r="E1066" s="1014" t="s">
        <v>6</v>
      </c>
      <c r="F1066" s="1015">
        <v>39892</v>
      </c>
      <c r="G1066" s="1014" t="s">
        <v>284</v>
      </c>
      <c r="H1066" s="1010">
        <v>21000000</v>
      </c>
      <c r="I1066" s="1010">
        <v>0</v>
      </c>
      <c r="J1066" s="1010">
        <v>27241335.260000002</v>
      </c>
      <c r="K1066" s="1014" t="s">
        <v>1198</v>
      </c>
      <c r="L1066" s="1010"/>
      <c r="M1066" s="1010"/>
      <c r="N1066" s="1011"/>
      <c r="O1066" s="1010"/>
      <c r="P1066" s="1010"/>
      <c r="Q1066" s="1010"/>
      <c r="R1066" s="1010"/>
      <c r="S1066" s="1011"/>
    </row>
    <row r="1067" spans="1:19">
      <c r="A1067" s="1014" t="s">
        <v>1924</v>
      </c>
      <c r="B1067" s="1014" t="s">
        <v>283</v>
      </c>
      <c r="C1067" s="1014" t="s">
        <v>1925</v>
      </c>
      <c r="D1067" s="1014" t="s">
        <v>1926</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1924</v>
      </c>
      <c r="B1068" s="1014" t="s">
        <v>283</v>
      </c>
      <c r="C1068" s="1014" t="s">
        <v>1925</v>
      </c>
      <c r="D1068" s="1014" t="s">
        <v>1926</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1927</v>
      </c>
      <c r="B1069" s="1014" t="s">
        <v>858</v>
      </c>
      <c r="C1069" s="1014" t="s">
        <v>1928</v>
      </c>
      <c r="D1069" s="1014" t="s">
        <v>1929</v>
      </c>
      <c r="E1069" s="1014" t="s">
        <v>1930</v>
      </c>
      <c r="F1069" s="1015">
        <v>39773</v>
      </c>
      <c r="G1069" s="1014" t="s">
        <v>284</v>
      </c>
      <c r="H1069" s="1010">
        <v>25000000</v>
      </c>
      <c r="I1069" s="1010">
        <v>0</v>
      </c>
      <c r="J1069" s="1010">
        <v>26316666.670000002</v>
      </c>
      <c r="K1069" s="1014" t="s">
        <v>1198</v>
      </c>
      <c r="L1069" s="1010"/>
      <c r="M1069" s="1010"/>
      <c r="N1069" s="1011"/>
      <c r="O1069" s="1010"/>
      <c r="P1069" s="1010"/>
      <c r="Q1069" s="1010"/>
      <c r="R1069" s="1010"/>
      <c r="S1069" s="1011"/>
    </row>
    <row r="1070" spans="1:19">
      <c r="A1070" s="1014" t="s">
        <v>1927</v>
      </c>
      <c r="B1070" s="1014" t="s">
        <v>283</v>
      </c>
      <c r="C1070" s="1014" t="s">
        <v>1928</v>
      </c>
      <c r="D1070" s="1014" t="s">
        <v>1929</v>
      </c>
      <c r="E1070" s="1014" t="s">
        <v>1930</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1927</v>
      </c>
      <c r="B1071" s="1014" t="s">
        <v>283</v>
      </c>
      <c r="C1071" s="1014" t="s">
        <v>1928</v>
      </c>
      <c r="D1071" s="1014" t="s">
        <v>1929</v>
      </c>
      <c r="E1071" s="1014" t="s">
        <v>1930</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1931</v>
      </c>
      <c r="B1072" s="1014" t="s">
        <v>1932</v>
      </c>
      <c r="C1072" s="1014" t="s">
        <v>1933</v>
      </c>
      <c r="D1072" s="1014" t="s">
        <v>1770</v>
      </c>
      <c r="E1072" s="1014" t="s">
        <v>83</v>
      </c>
      <c r="F1072" s="1015">
        <v>39941</v>
      </c>
      <c r="G1072" s="1014" t="s">
        <v>285</v>
      </c>
      <c r="H1072" s="1010">
        <v>3091000</v>
      </c>
      <c r="I1072" s="1010">
        <v>0</v>
      </c>
      <c r="J1072" s="1010">
        <v>6211926.79</v>
      </c>
      <c r="K1072" s="1014" t="s">
        <v>1198</v>
      </c>
      <c r="L1072" s="1010"/>
      <c r="M1072" s="1010"/>
      <c r="N1072" s="1011"/>
      <c r="O1072" s="1010"/>
      <c r="P1072" s="1010"/>
      <c r="Q1072" s="1010"/>
      <c r="R1072" s="1010"/>
      <c r="S1072" s="1011"/>
    </row>
    <row r="1073" spans="1:19">
      <c r="A1073" s="1014" t="s">
        <v>1931</v>
      </c>
      <c r="B1073" s="1014" t="s">
        <v>283</v>
      </c>
      <c r="C1073" s="1014" t="s">
        <v>1933</v>
      </c>
      <c r="D1073" s="1014" t="s">
        <v>1770</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1931</v>
      </c>
      <c r="B1074" s="1014" t="s">
        <v>283</v>
      </c>
      <c r="C1074" s="1014" t="s">
        <v>1933</v>
      </c>
      <c r="D1074" s="1014" t="s">
        <v>1770</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1934</v>
      </c>
      <c r="B1075" s="1014" t="s">
        <v>1935</v>
      </c>
      <c r="C1075" s="1014" t="s">
        <v>1936</v>
      </c>
      <c r="D1075" s="1014" t="s">
        <v>1937</v>
      </c>
      <c r="E1075" s="1014" t="s">
        <v>896</v>
      </c>
      <c r="F1075" s="1015">
        <v>39878</v>
      </c>
      <c r="G1075" s="1014" t="s">
        <v>285</v>
      </c>
      <c r="H1075" s="1010">
        <v>6700000</v>
      </c>
      <c r="I1075" s="1010">
        <v>0</v>
      </c>
      <c r="J1075" s="1010">
        <v>6165312</v>
      </c>
      <c r="K1075" s="1014" t="s">
        <v>900</v>
      </c>
      <c r="L1075" s="1010"/>
      <c r="M1075" s="1010"/>
      <c r="N1075" s="1011"/>
      <c r="O1075" s="1010"/>
      <c r="P1075" s="1010"/>
      <c r="Q1075" s="1010"/>
      <c r="R1075" s="1010"/>
      <c r="S1075" s="1011"/>
    </row>
    <row r="1076" spans="1:19">
      <c r="A1076" s="1014" t="s">
        <v>1934</v>
      </c>
      <c r="B1076" s="1014" t="s">
        <v>283</v>
      </c>
      <c r="C1076" s="1014" t="s">
        <v>1936</v>
      </c>
      <c r="D1076" s="1014" t="s">
        <v>1937</v>
      </c>
      <c r="E1076" s="1014" t="s">
        <v>896</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1938</v>
      </c>
      <c r="B1077" s="1014" t="s">
        <v>893</v>
      </c>
      <c r="C1077" s="1014" t="s">
        <v>1939</v>
      </c>
      <c r="D1077" s="1014" t="s">
        <v>1940</v>
      </c>
      <c r="E1077" s="1014" t="s">
        <v>83</v>
      </c>
      <c r="F1077" s="1015">
        <v>39843</v>
      </c>
      <c r="G1077" s="1014" t="s">
        <v>285</v>
      </c>
      <c r="H1077" s="1010">
        <v>4000000</v>
      </c>
      <c r="I1077" s="1010">
        <v>0</v>
      </c>
      <c r="J1077" s="1010">
        <v>4467049.67</v>
      </c>
      <c r="K1077" s="1014" t="s">
        <v>1198</v>
      </c>
      <c r="L1077" s="1010"/>
      <c r="M1077" s="1010"/>
      <c r="N1077" s="1011"/>
      <c r="O1077" s="1010"/>
      <c r="P1077" s="1010"/>
      <c r="Q1077" s="1010"/>
      <c r="R1077" s="1010"/>
      <c r="S1077" s="1011"/>
    </row>
    <row r="1078" spans="1:19">
      <c r="A1078" s="1014" t="s">
        <v>1938</v>
      </c>
      <c r="B1078" s="1014" t="s">
        <v>283</v>
      </c>
      <c r="C1078" s="1014" t="s">
        <v>1939</v>
      </c>
      <c r="D1078" s="1014" t="s">
        <v>1940</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1941</v>
      </c>
      <c r="B1079" s="1014"/>
      <c r="C1079" s="1014" t="s">
        <v>1942</v>
      </c>
      <c r="D1079" s="1014" t="s">
        <v>1943</v>
      </c>
      <c r="E1079" s="1014" t="s">
        <v>109</v>
      </c>
      <c r="F1079" s="1015">
        <v>39805</v>
      </c>
      <c r="G1079" s="1014" t="s">
        <v>284</v>
      </c>
      <c r="H1079" s="1010">
        <v>26000000</v>
      </c>
      <c r="I1079" s="1010">
        <v>0</v>
      </c>
      <c r="J1079" s="1010">
        <v>26563769.780000001</v>
      </c>
      <c r="K1079" s="1014" t="s">
        <v>900</v>
      </c>
      <c r="L1079" s="1010"/>
      <c r="M1079" s="1010"/>
      <c r="N1079" s="1011"/>
      <c r="O1079" s="1010"/>
      <c r="P1079" s="1010"/>
      <c r="Q1079" s="1010"/>
      <c r="R1079" s="1010"/>
      <c r="S1079" s="1011"/>
    </row>
    <row r="1080" spans="1:19">
      <c r="A1080" s="1014" t="s">
        <v>1941</v>
      </c>
      <c r="B1080" s="1014" t="s">
        <v>283</v>
      </c>
      <c r="C1080" s="1014" t="s">
        <v>1942</v>
      </c>
      <c r="D1080" s="1014" t="s">
        <v>1943</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1941</v>
      </c>
      <c r="B1081" s="1014" t="s">
        <v>283</v>
      </c>
      <c r="C1081" s="1014" t="s">
        <v>1942</v>
      </c>
      <c r="D1081" s="1014" t="s">
        <v>1943</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1941</v>
      </c>
      <c r="B1082" s="1014" t="s">
        <v>283</v>
      </c>
      <c r="C1082" s="1014" t="s">
        <v>1942</v>
      </c>
      <c r="D1082" s="1014" t="s">
        <v>1943</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1941</v>
      </c>
      <c r="B1083" s="1014" t="s">
        <v>283</v>
      </c>
      <c r="C1083" s="1014" t="s">
        <v>1942</v>
      </c>
      <c r="D1083" s="1014" t="s">
        <v>1943</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1941</v>
      </c>
      <c r="B1084" s="1014" t="s">
        <v>283</v>
      </c>
      <c r="C1084" s="1014" t="s">
        <v>1942</v>
      </c>
      <c r="D1084" s="1014" t="s">
        <v>1943</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1944</v>
      </c>
      <c r="B1085" s="1014" t="s">
        <v>858</v>
      </c>
      <c r="C1085" s="1014" t="s">
        <v>1945</v>
      </c>
      <c r="D1085" s="1014" t="s">
        <v>1946</v>
      </c>
      <c r="E1085" s="1014" t="s">
        <v>42</v>
      </c>
      <c r="F1085" s="1015">
        <v>39829</v>
      </c>
      <c r="G1085" s="1014" t="s">
        <v>284</v>
      </c>
      <c r="H1085" s="1010">
        <v>50000000</v>
      </c>
      <c r="I1085" s="1010">
        <v>0</v>
      </c>
      <c r="J1085" s="1010">
        <v>57480555.560000002</v>
      </c>
      <c r="K1085" s="1014" t="s">
        <v>1198</v>
      </c>
      <c r="L1085" s="1010"/>
      <c r="M1085" s="1010"/>
      <c r="N1085" s="1011"/>
      <c r="O1085" s="1010"/>
      <c r="P1085" s="1010"/>
      <c r="Q1085" s="1010"/>
      <c r="R1085" s="1010"/>
      <c r="S1085" s="1011"/>
    </row>
    <row r="1086" spans="1:19">
      <c r="A1086" s="1014" t="s">
        <v>1944</v>
      </c>
      <c r="B1086" s="1014" t="s">
        <v>283</v>
      </c>
      <c r="C1086" s="1014" t="s">
        <v>1945</v>
      </c>
      <c r="D1086" s="1014" t="s">
        <v>1946</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1944</v>
      </c>
      <c r="B1087" s="1014" t="s">
        <v>283</v>
      </c>
      <c r="C1087" s="1014" t="s">
        <v>1945</v>
      </c>
      <c r="D1087" s="1014" t="s">
        <v>1946</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1947</v>
      </c>
      <c r="B1088" s="1014" t="s">
        <v>926</v>
      </c>
      <c r="C1088" s="1014" t="s">
        <v>1948</v>
      </c>
      <c r="D1088" s="1014" t="s">
        <v>1949</v>
      </c>
      <c r="E1088" s="1014" t="s">
        <v>15</v>
      </c>
      <c r="F1088" s="1015">
        <v>39864</v>
      </c>
      <c r="G1088" s="1014" t="s">
        <v>285</v>
      </c>
      <c r="H1088" s="1010">
        <v>3250000</v>
      </c>
      <c r="I1088" s="1010">
        <v>0</v>
      </c>
      <c r="J1088" s="1010">
        <v>4214202.3099999996</v>
      </c>
      <c r="K1088" s="1014" t="s">
        <v>1198</v>
      </c>
      <c r="L1088" s="1010"/>
      <c r="M1088" s="1010"/>
      <c r="N1088" s="1011"/>
      <c r="O1088" s="1010"/>
      <c r="P1088" s="1010"/>
      <c r="Q1088" s="1010"/>
      <c r="R1088" s="1010"/>
      <c r="S1088" s="1011"/>
    </row>
    <row r="1089" spans="1:19">
      <c r="A1089" s="1014" t="s">
        <v>1947</v>
      </c>
      <c r="B1089" s="1014" t="s">
        <v>283</v>
      </c>
      <c r="C1089" s="1014" t="s">
        <v>1948</v>
      </c>
      <c r="D1089" s="1014" t="s">
        <v>1949</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1950</v>
      </c>
      <c r="B1090" s="1014" t="s">
        <v>907</v>
      </c>
      <c r="C1090" s="1014" t="s">
        <v>1951</v>
      </c>
      <c r="D1090" s="1014" t="s">
        <v>1952</v>
      </c>
      <c r="E1090" s="1014" t="s">
        <v>1311</v>
      </c>
      <c r="F1090" s="1015">
        <v>39857</v>
      </c>
      <c r="G1090" s="1014" t="s">
        <v>285</v>
      </c>
      <c r="H1090" s="1010">
        <v>1900000</v>
      </c>
      <c r="I1090" s="1010">
        <v>0</v>
      </c>
      <c r="J1090" s="1010">
        <v>2229801.0299999998</v>
      </c>
      <c r="K1090" s="1014" t="s">
        <v>900</v>
      </c>
      <c r="L1090" s="1010"/>
      <c r="M1090" s="1010"/>
      <c r="N1090" s="1011"/>
      <c r="O1090" s="1010"/>
      <c r="P1090" s="1010"/>
      <c r="Q1090" s="1010"/>
      <c r="R1090" s="1010"/>
      <c r="S1090" s="1011"/>
    </row>
    <row r="1091" spans="1:19">
      <c r="A1091" s="1014" t="s">
        <v>1950</v>
      </c>
      <c r="B1091" s="1014" t="s">
        <v>283</v>
      </c>
      <c r="C1091" s="1014" t="s">
        <v>1951</v>
      </c>
      <c r="D1091" s="1014" t="s">
        <v>1952</v>
      </c>
      <c r="E1091" s="1014" t="s">
        <v>1311</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1950</v>
      </c>
      <c r="B1092" s="1014" t="s">
        <v>283</v>
      </c>
      <c r="C1092" s="1014" t="s">
        <v>1951</v>
      </c>
      <c r="D1092" s="1014" t="s">
        <v>1952</v>
      </c>
      <c r="E1092" s="1014" t="s">
        <v>1311</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1950</v>
      </c>
      <c r="B1093" s="1014" t="s">
        <v>283</v>
      </c>
      <c r="C1093" s="1014" t="s">
        <v>1951</v>
      </c>
      <c r="D1093" s="1014" t="s">
        <v>1952</v>
      </c>
      <c r="E1093" s="1014" t="s">
        <v>1311</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1950</v>
      </c>
      <c r="B1094" s="1014" t="s">
        <v>283</v>
      </c>
      <c r="C1094" s="1014" t="s">
        <v>1951</v>
      </c>
      <c r="D1094" s="1014" t="s">
        <v>1952</v>
      </c>
      <c r="E1094" s="1014" t="s">
        <v>1311</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1953</v>
      </c>
      <c r="B1095" s="1014" t="s">
        <v>974</v>
      </c>
      <c r="C1095" s="1014" t="s">
        <v>1954</v>
      </c>
      <c r="D1095" s="1014" t="s">
        <v>1955</v>
      </c>
      <c r="E1095" s="1014" t="s">
        <v>246</v>
      </c>
      <c r="F1095" s="1015">
        <v>40074</v>
      </c>
      <c r="G1095" s="1014" t="s">
        <v>285</v>
      </c>
      <c r="H1095" s="1010">
        <v>10000000</v>
      </c>
      <c r="I1095" s="1010">
        <v>0</v>
      </c>
      <c r="J1095" s="1010">
        <v>11111011.939999999</v>
      </c>
      <c r="K1095" s="1014" t="s">
        <v>900</v>
      </c>
      <c r="L1095" s="1010"/>
      <c r="M1095" s="1010"/>
      <c r="N1095" s="1011"/>
      <c r="O1095" s="1010"/>
      <c r="P1095" s="1010"/>
      <c r="Q1095" s="1010"/>
      <c r="R1095" s="1010"/>
      <c r="S1095" s="1011"/>
    </row>
    <row r="1096" spans="1:19">
      <c r="A1096" s="1014" t="s">
        <v>1953</v>
      </c>
      <c r="B1096" s="1014" t="s">
        <v>283</v>
      </c>
      <c r="C1096" s="1014" t="s">
        <v>1954</v>
      </c>
      <c r="D1096" s="1014" t="s">
        <v>1955</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1953</v>
      </c>
      <c r="B1097" s="1014" t="s">
        <v>283</v>
      </c>
      <c r="C1097" s="1014" t="s">
        <v>1954</v>
      </c>
      <c r="D1097" s="1014" t="s">
        <v>1955</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1956</v>
      </c>
      <c r="B1098" s="1014" t="s">
        <v>858</v>
      </c>
      <c r="C1098" s="1014" t="s">
        <v>1957</v>
      </c>
      <c r="D1098" s="1014" t="s">
        <v>1958</v>
      </c>
      <c r="E1098" s="1014" t="s">
        <v>1311</v>
      </c>
      <c r="F1098" s="1015">
        <v>39794</v>
      </c>
      <c r="G1098" s="1014" t="s">
        <v>284</v>
      </c>
      <c r="H1098" s="1010">
        <v>18400000</v>
      </c>
      <c r="I1098" s="1010">
        <v>0</v>
      </c>
      <c r="J1098" s="1010">
        <v>22354145.890000001</v>
      </c>
      <c r="K1098" s="1014" t="s">
        <v>1198</v>
      </c>
      <c r="L1098" s="1010"/>
      <c r="M1098" s="1010"/>
      <c r="N1098" s="1011"/>
      <c r="O1098" s="1010"/>
      <c r="P1098" s="1010"/>
      <c r="Q1098" s="1010"/>
      <c r="R1098" s="1010"/>
      <c r="S1098" s="1011"/>
    </row>
    <row r="1099" spans="1:19">
      <c r="A1099" s="1014" t="s">
        <v>1956</v>
      </c>
      <c r="B1099" s="1014" t="s">
        <v>283</v>
      </c>
      <c r="C1099" s="1014" t="s">
        <v>1957</v>
      </c>
      <c r="D1099" s="1014" t="s">
        <v>1958</v>
      </c>
      <c r="E1099" s="1014" t="s">
        <v>1311</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1956</v>
      </c>
      <c r="B1100" s="1014" t="s">
        <v>283</v>
      </c>
      <c r="C1100" s="1014" t="s">
        <v>1957</v>
      </c>
      <c r="D1100" s="1014" t="s">
        <v>1958</v>
      </c>
      <c r="E1100" s="1014" t="s">
        <v>1311</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1959</v>
      </c>
      <c r="B1101" s="1014" t="s">
        <v>1960</v>
      </c>
      <c r="C1101" s="1014" t="s">
        <v>1961</v>
      </c>
      <c r="D1101" s="1014" t="s">
        <v>1962</v>
      </c>
      <c r="E1101" s="1014" t="s">
        <v>153</v>
      </c>
      <c r="F1101" s="1015">
        <v>39801</v>
      </c>
      <c r="G1101" s="1014" t="s">
        <v>284</v>
      </c>
      <c r="H1101" s="1010">
        <v>25000000</v>
      </c>
      <c r="I1101" s="1010">
        <v>0</v>
      </c>
      <c r="J1101" s="1010">
        <v>29857321.829999998</v>
      </c>
      <c r="K1101" s="1014" t="s">
        <v>1198</v>
      </c>
      <c r="L1101" s="1010"/>
      <c r="M1101" s="1010"/>
      <c r="N1101" s="1011"/>
      <c r="O1101" s="1010"/>
      <c r="P1101" s="1010"/>
      <c r="Q1101" s="1010"/>
      <c r="R1101" s="1010"/>
      <c r="S1101" s="1011"/>
    </row>
    <row r="1102" spans="1:19">
      <c r="A1102" s="1014" t="s">
        <v>1959</v>
      </c>
      <c r="B1102" s="1014" t="s">
        <v>283</v>
      </c>
      <c r="C1102" s="1014" t="s">
        <v>1961</v>
      </c>
      <c r="D1102" s="1014" t="s">
        <v>1962</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1959</v>
      </c>
      <c r="B1103" s="1014" t="s">
        <v>283</v>
      </c>
      <c r="C1103" s="1014" t="s">
        <v>1961</v>
      </c>
      <c r="D1103" s="1014" t="s">
        <v>1962</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1959</v>
      </c>
      <c r="B1104" s="1014" t="s">
        <v>283</v>
      </c>
      <c r="C1104" s="1014" t="s">
        <v>1961</v>
      </c>
      <c r="D1104" s="1014" t="s">
        <v>1962</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1963</v>
      </c>
      <c r="B1105" s="1014" t="s">
        <v>902</v>
      </c>
      <c r="C1105" s="1014" t="s">
        <v>1964</v>
      </c>
      <c r="D1105" s="1014" t="s">
        <v>1965</v>
      </c>
      <c r="E1105" s="1014" t="s">
        <v>969</v>
      </c>
      <c r="F1105" s="1015">
        <v>39871</v>
      </c>
      <c r="G1105" s="1014" t="s">
        <v>285</v>
      </c>
      <c r="H1105" s="1010">
        <v>5983000</v>
      </c>
      <c r="I1105" s="1010">
        <v>0</v>
      </c>
      <c r="J1105" s="1010">
        <v>7119793.0499999998</v>
      </c>
      <c r="K1105" s="1014" t="s">
        <v>1198</v>
      </c>
      <c r="L1105" s="1010"/>
      <c r="M1105" s="1010"/>
      <c r="N1105" s="1011"/>
      <c r="O1105" s="1010"/>
      <c r="P1105" s="1010"/>
      <c r="Q1105" s="1010"/>
      <c r="R1105" s="1010"/>
      <c r="S1105" s="1011"/>
    </row>
    <row r="1106" spans="1:19">
      <c r="A1106" s="1014" t="s">
        <v>1963</v>
      </c>
      <c r="B1106" s="1014" t="s">
        <v>283</v>
      </c>
      <c r="C1106" s="1014" t="s">
        <v>1964</v>
      </c>
      <c r="D1106" s="1014" t="s">
        <v>1965</v>
      </c>
      <c r="E1106" s="1014" t="s">
        <v>969</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1966</v>
      </c>
      <c r="B1107" s="1014" t="s">
        <v>1967</v>
      </c>
      <c r="C1107" s="1014" t="s">
        <v>1968</v>
      </c>
      <c r="D1107" s="1014" t="s">
        <v>1289</v>
      </c>
      <c r="E1107" s="1014" t="s">
        <v>89</v>
      </c>
      <c r="F1107" s="1015">
        <v>39934</v>
      </c>
      <c r="G1107" s="1014" t="s">
        <v>285</v>
      </c>
      <c r="H1107" s="1010">
        <v>4000000</v>
      </c>
      <c r="I1107" s="1010">
        <v>0</v>
      </c>
      <c r="J1107" s="1010">
        <v>10940554.65</v>
      </c>
      <c r="K1107" s="1014" t="s">
        <v>1198</v>
      </c>
      <c r="L1107" s="1010"/>
      <c r="M1107" s="1010"/>
      <c r="N1107" s="1011"/>
      <c r="O1107" s="1010"/>
      <c r="P1107" s="1010"/>
      <c r="Q1107" s="1010"/>
      <c r="R1107" s="1010"/>
      <c r="S1107" s="1011"/>
    </row>
    <row r="1108" spans="1:19">
      <c r="A1108" s="1014" t="s">
        <v>1966</v>
      </c>
      <c r="B1108" s="1014" t="s">
        <v>283</v>
      </c>
      <c r="C1108" s="1014" t="s">
        <v>1968</v>
      </c>
      <c r="D1108" s="1014" t="s">
        <v>1289</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1966</v>
      </c>
      <c r="B1109" s="1014" t="s">
        <v>283</v>
      </c>
      <c r="C1109" s="1014" t="s">
        <v>1968</v>
      </c>
      <c r="D1109" s="1014" t="s">
        <v>1289</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1969</v>
      </c>
      <c r="B1110" s="1014" t="s">
        <v>858</v>
      </c>
      <c r="C1110" s="1014" t="s">
        <v>1970</v>
      </c>
      <c r="D1110" s="1014" t="s">
        <v>1971</v>
      </c>
      <c r="E1110" s="1014" t="s">
        <v>1233</v>
      </c>
      <c r="F1110" s="1015">
        <v>39766</v>
      </c>
      <c r="G1110" s="1014" t="s">
        <v>284</v>
      </c>
      <c r="H1110" s="1010">
        <v>1398071000</v>
      </c>
      <c r="I1110" s="1010">
        <v>0</v>
      </c>
      <c r="J1110" s="1010">
        <v>1594356808.5599999</v>
      </c>
      <c r="K1110" s="1014" t="s">
        <v>1198</v>
      </c>
      <c r="L1110" s="1010"/>
      <c r="M1110" s="1010"/>
      <c r="N1110" s="1011"/>
      <c r="O1110" s="1010"/>
      <c r="P1110" s="1010"/>
      <c r="Q1110" s="1010"/>
      <c r="R1110" s="1010"/>
      <c r="S1110" s="1011"/>
    </row>
    <row r="1111" spans="1:19">
      <c r="A1111" s="1014" t="s">
        <v>1969</v>
      </c>
      <c r="B1111" s="1014" t="s">
        <v>283</v>
      </c>
      <c r="C1111" s="1014" t="s">
        <v>1970</v>
      </c>
      <c r="D1111" s="1014" t="s">
        <v>1971</v>
      </c>
      <c r="E1111" s="1014" t="s">
        <v>1233</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1969</v>
      </c>
      <c r="B1112" s="1014" t="s">
        <v>283</v>
      </c>
      <c r="C1112" s="1014" t="s">
        <v>1970</v>
      </c>
      <c r="D1112" s="1014" t="s">
        <v>1971</v>
      </c>
      <c r="E1112" s="1014" t="s">
        <v>1233</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1972</v>
      </c>
      <c r="B1113" s="1014" t="s">
        <v>907</v>
      </c>
      <c r="C1113" s="1014" t="s">
        <v>1973</v>
      </c>
      <c r="D1113" s="1014" t="s">
        <v>1974</v>
      </c>
      <c r="E1113" s="1014" t="s">
        <v>239</v>
      </c>
      <c r="F1113" s="1015">
        <v>39850</v>
      </c>
      <c r="G1113" s="1014" t="s">
        <v>285</v>
      </c>
      <c r="H1113" s="1010">
        <v>1552000</v>
      </c>
      <c r="I1113" s="1010">
        <v>0</v>
      </c>
      <c r="J1113" s="1010">
        <v>1337166.22</v>
      </c>
      <c r="K1113" s="1014" t="s">
        <v>900</v>
      </c>
      <c r="L1113" s="1010"/>
      <c r="M1113" s="1010"/>
      <c r="N1113" s="1011"/>
      <c r="O1113" s="1010"/>
      <c r="P1113" s="1010"/>
      <c r="Q1113" s="1010"/>
      <c r="R1113" s="1010"/>
      <c r="S1113" s="1011"/>
    </row>
    <row r="1114" spans="1:19">
      <c r="A1114" s="1014" t="s">
        <v>1972</v>
      </c>
      <c r="B1114" s="1014" t="s">
        <v>283</v>
      </c>
      <c r="C1114" s="1014" t="s">
        <v>1973</v>
      </c>
      <c r="D1114" s="1014" t="s">
        <v>1974</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1972</v>
      </c>
      <c r="B1115" s="1014" t="s">
        <v>283</v>
      </c>
      <c r="C1115" s="1014" t="s">
        <v>1973</v>
      </c>
      <c r="D1115" s="1014" t="s">
        <v>1974</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1972</v>
      </c>
      <c r="B1116" s="1014" t="s">
        <v>283</v>
      </c>
      <c r="C1116" s="1014" t="s">
        <v>1973</v>
      </c>
      <c r="D1116" s="1014" t="s">
        <v>1974</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1975</v>
      </c>
      <c r="B1117" s="1014" t="s">
        <v>974</v>
      </c>
      <c r="C1117" s="1014" t="s">
        <v>1976</v>
      </c>
      <c r="D1117" s="1014" t="s">
        <v>1977</v>
      </c>
      <c r="E1117" s="1014" t="s">
        <v>83</v>
      </c>
      <c r="F1117" s="1015">
        <v>40074</v>
      </c>
      <c r="G1117" s="1014" t="s">
        <v>285</v>
      </c>
      <c r="H1117" s="1010">
        <v>5976000</v>
      </c>
      <c r="I1117" s="1010">
        <v>0</v>
      </c>
      <c r="J1117" s="1010">
        <v>6907223.2199999997</v>
      </c>
      <c r="K1117" s="1014" t="s">
        <v>900</v>
      </c>
      <c r="L1117" s="1010"/>
      <c r="M1117" s="1010"/>
      <c r="N1117" s="1011"/>
      <c r="O1117" s="1010"/>
      <c r="P1117" s="1010"/>
      <c r="Q1117" s="1010"/>
      <c r="R1117" s="1010"/>
      <c r="S1117" s="1011"/>
    </row>
    <row r="1118" spans="1:19">
      <c r="A1118" s="1014" t="s">
        <v>1975</v>
      </c>
      <c r="B1118" s="1014" t="s">
        <v>283</v>
      </c>
      <c r="C1118" s="1014" t="s">
        <v>1976</v>
      </c>
      <c r="D1118" s="1014" t="s">
        <v>1977</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1975</v>
      </c>
      <c r="B1119" s="1014" t="s">
        <v>283</v>
      </c>
      <c r="C1119" s="1014" t="s">
        <v>1976</v>
      </c>
      <c r="D1119" s="1014" t="s">
        <v>1977</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1975</v>
      </c>
      <c r="B1120" s="1014" t="s">
        <v>283</v>
      </c>
      <c r="C1120" s="1014" t="s">
        <v>1976</v>
      </c>
      <c r="D1120" s="1014" t="s">
        <v>1977</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1881</v>
      </c>
      <c r="C1121" s="1014" t="s">
        <v>1978</v>
      </c>
      <c r="D1121" s="1014" t="s">
        <v>1289</v>
      </c>
      <c r="E1121" s="1014" t="s">
        <v>89</v>
      </c>
      <c r="F1121" s="1015">
        <v>39948</v>
      </c>
      <c r="G1121" s="1014" t="s">
        <v>67</v>
      </c>
      <c r="H1121" s="1010">
        <v>4205000</v>
      </c>
      <c r="I1121" s="1010">
        <v>0</v>
      </c>
      <c r="J1121" s="1010">
        <v>4632216.32</v>
      </c>
      <c r="K1121" s="1014" t="s">
        <v>1198</v>
      </c>
      <c r="L1121" s="1010"/>
      <c r="M1121" s="1010"/>
      <c r="N1121" s="1011"/>
      <c r="O1121" s="1010"/>
      <c r="P1121" s="1010"/>
      <c r="Q1121" s="1010"/>
      <c r="R1121" s="1010"/>
      <c r="S1121" s="1011"/>
    </row>
    <row r="1122" spans="1:19">
      <c r="A1122" s="1014" t="s">
        <v>87</v>
      </c>
      <c r="B1122" s="1014" t="s">
        <v>283</v>
      </c>
      <c r="C1122" s="1014" t="s">
        <v>1978</v>
      </c>
      <c r="D1122" s="1014" t="s">
        <v>1289</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1979</v>
      </c>
      <c r="B1123" s="1014" t="s">
        <v>1051</v>
      </c>
      <c r="C1123" s="1014" t="s">
        <v>1980</v>
      </c>
      <c r="D1123" s="1014" t="s">
        <v>1157</v>
      </c>
      <c r="E1123" s="1014" t="s">
        <v>52</v>
      </c>
      <c r="F1123" s="1015">
        <v>39787</v>
      </c>
      <c r="G1123" s="1014" t="s">
        <v>284</v>
      </c>
      <c r="H1123" s="1010">
        <v>90000000</v>
      </c>
      <c r="I1123" s="1010">
        <v>0</v>
      </c>
      <c r="J1123" s="1010">
        <v>92650000</v>
      </c>
      <c r="K1123" s="1014" t="s">
        <v>1198</v>
      </c>
      <c r="L1123" s="1010"/>
      <c r="M1123" s="1010"/>
      <c r="N1123" s="1011"/>
      <c r="O1123" s="1010"/>
      <c r="P1123" s="1010"/>
      <c r="Q1123" s="1010"/>
      <c r="R1123" s="1010"/>
      <c r="S1123" s="1011"/>
    </row>
    <row r="1124" spans="1:19">
      <c r="A1124" s="1014" t="s">
        <v>1979</v>
      </c>
      <c r="B1124" s="1014" t="s">
        <v>283</v>
      </c>
      <c r="C1124" s="1014" t="s">
        <v>1980</v>
      </c>
      <c r="D1124" s="1014" t="s">
        <v>1157</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1979</v>
      </c>
      <c r="B1125" s="1014" t="s">
        <v>283</v>
      </c>
      <c r="C1125" s="1014" t="s">
        <v>1980</v>
      </c>
      <c r="D1125" s="1014" t="s">
        <v>1157</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1981</v>
      </c>
      <c r="B1126" s="1014" t="s">
        <v>907</v>
      </c>
      <c r="C1126" s="1014" t="s">
        <v>1982</v>
      </c>
      <c r="D1126" s="1014" t="s">
        <v>1983</v>
      </c>
      <c r="E1126" s="1014" t="s">
        <v>166</v>
      </c>
      <c r="F1126" s="1015">
        <v>39899</v>
      </c>
      <c r="G1126" s="1014" t="s">
        <v>285</v>
      </c>
      <c r="H1126" s="1010">
        <v>2295000</v>
      </c>
      <c r="I1126" s="1010">
        <v>0</v>
      </c>
      <c r="J1126" s="1010">
        <v>2936462.5</v>
      </c>
      <c r="K1126" s="1014" t="s">
        <v>1198</v>
      </c>
      <c r="L1126" s="1010"/>
      <c r="M1126" s="1010"/>
      <c r="N1126" s="1011"/>
      <c r="O1126" s="1010"/>
      <c r="P1126" s="1010"/>
      <c r="Q1126" s="1010"/>
      <c r="R1126" s="1010"/>
      <c r="S1126" s="1011"/>
    </row>
    <row r="1127" spans="1:19">
      <c r="A1127" s="1014" t="s">
        <v>1981</v>
      </c>
      <c r="B1127" s="1014" t="s">
        <v>283</v>
      </c>
      <c r="C1127" s="1014" t="s">
        <v>1982</v>
      </c>
      <c r="D1127" s="1014" t="s">
        <v>1983</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1984</v>
      </c>
      <c r="C1128" s="1014" t="s">
        <v>1985</v>
      </c>
      <c r="D1128" s="1014" t="s">
        <v>1187</v>
      </c>
      <c r="E1128" s="1014" t="s">
        <v>77</v>
      </c>
      <c r="F1128" s="1015">
        <v>39885</v>
      </c>
      <c r="G1128" s="1014" t="s">
        <v>284</v>
      </c>
      <c r="H1128" s="1010">
        <v>6000000</v>
      </c>
      <c r="I1128" s="1010">
        <v>0</v>
      </c>
      <c r="J1128" s="1010">
        <v>6453067</v>
      </c>
      <c r="K1128" s="1014" t="s">
        <v>1198</v>
      </c>
      <c r="L1128" s="1010"/>
      <c r="M1128" s="1010"/>
      <c r="N1128" s="1011"/>
      <c r="O1128" s="1010"/>
      <c r="P1128" s="1010"/>
      <c r="Q1128" s="1010"/>
      <c r="R1128" s="1010"/>
      <c r="S1128" s="1011"/>
    </row>
    <row r="1129" spans="1:19">
      <c r="A1129" s="1014" t="s">
        <v>74</v>
      </c>
      <c r="B1129" s="1014" t="s">
        <v>283</v>
      </c>
      <c r="C1129" s="1014" t="s">
        <v>1985</v>
      </c>
      <c r="D1129" s="1014" t="s">
        <v>1187</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1986</v>
      </c>
      <c r="B1130" s="1014" t="s">
        <v>902</v>
      </c>
      <c r="C1130" s="1014" t="s">
        <v>1987</v>
      </c>
      <c r="D1130" s="1014" t="s">
        <v>1460</v>
      </c>
      <c r="E1130" s="1014" t="s">
        <v>6</v>
      </c>
      <c r="F1130" s="1015">
        <v>39878</v>
      </c>
      <c r="G1130" s="1014" t="s">
        <v>285</v>
      </c>
      <c r="H1130" s="1010">
        <v>6000000</v>
      </c>
      <c r="I1130" s="1010">
        <v>0</v>
      </c>
      <c r="J1130" s="1010">
        <v>7494458.3300000001</v>
      </c>
      <c r="K1130" s="1014" t="s">
        <v>1198</v>
      </c>
      <c r="L1130" s="1010"/>
      <c r="M1130" s="1010"/>
      <c r="N1130" s="1011"/>
      <c r="O1130" s="1010"/>
      <c r="P1130" s="1010"/>
      <c r="Q1130" s="1010"/>
      <c r="R1130" s="1010"/>
      <c r="S1130" s="1011"/>
    </row>
    <row r="1131" spans="1:19">
      <c r="A1131" s="1014" t="s">
        <v>1986</v>
      </c>
      <c r="B1131" s="1014" t="s">
        <v>283</v>
      </c>
      <c r="C1131" s="1014" t="s">
        <v>1987</v>
      </c>
      <c r="D1131" s="1014" t="s">
        <v>1460</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1988</v>
      </c>
      <c r="B1132" s="1014" t="s">
        <v>1989</v>
      </c>
      <c r="C1132" s="1014" t="s">
        <v>1990</v>
      </c>
      <c r="D1132" s="1014" t="s">
        <v>1991</v>
      </c>
      <c r="E1132" s="1014" t="s">
        <v>1464</v>
      </c>
      <c r="F1132" s="1015">
        <v>39829</v>
      </c>
      <c r="G1132" s="1014" t="s">
        <v>285</v>
      </c>
      <c r="H1132" s="1010">
        <v>6900000</v>
      </c>
      <c r="I1132" s="1010">
        <v>0</v>
      </c>
      <c r="J1132" s="1010">
        <v>555673.07999999996</v>
      </c>
      <c r="K1132" s="1014" t="s">
        <v>2932</v>
      </c>
      <c r="L1132" s="1010"/>
      <c r="M1132" s="1010"/>
      <c r="N1132" s="1011"/>
      <c r="O1132" s="1010"/>
      <c r="P1132" s="1010"/>
      <c r="Q1132" s="1010"/>
      <c r="R1132" s="1010"/>
      <c r="S1132" s="1011"/>
    </row>
    <row r="1133" spans="1:19">
      <c r="A1133" s="1014" t="s">
        <v>1988</v>
      </c>
      <c r="B1133" s="1014" t="s">
        <v>283</v>
      </c>
      <c r="C1133" s="1014" t="s">
        <v>1990</v>
      </c>
      <c r="D1133" s="1014" t="s">
        <v>1991</v>
      </c>
      <c r="E1133" s="1014" t="s">
        <v>1464</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1992</v>
      </c>
      <c r="B1134" s="1014" t="s">
        <v>881</v>
      </c>
      <c r="C1134" s="1014" t="s">
        <v>1993</v>
      </c>
      <c r="D1134" s="1014" t="s">
        <v>1289</v>
      </c>
      <c r="E1134" s="1014" t="s">
        <v>89</v>
      </c>
      <c r="F1134" s="1015">
        <v>39955</v>
      </c>
      <c r="G1134" s="1014" t="s">
        <v>285</v>
      </c>
      <c r="H1134" s="1010">
        <v>6272000</v>
      </c>
      <c r="I1134" s="1010">
        <v>0</v>
      </c>
      <c r="J1134" s="1010">
        <v>11836113.4</v>
      </c>
      <c r="K1134" s="1014" t="s">
        <v>1198</v>
      </c>
      <c r="L1134" s="1010"/>
      <c r="M1134" s="1010"/>
      <c r="N1134" s="1011"/>
      <c r="O1134" s="1010"/>
      <c r="P1134" s="1010"/>
      <c r="Q1134" s="1010"/>
      <c r="R1134" s="1010"/>
      <c r="S1134" s="1011"/>
    </row>
    <row r="1135" spans="1:19">
      <c r="A1135" s="1014" t="s">
        <v>1992</v>
      </c>
      <c r="B1135" s="1014" t="s">
        <v>283</v>
      </c>
      <c r="C1135" s="1014" t="s">
        <v>1993</v>
      </c>
      <c r="D1135" s="1014" t="s">
        <v>1289</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1992</v>
      </c>
      <c r="B1136" s="1014" t="s">
        <v>283</v>
      </c>
      <c r="C1136" s="1014" t="s">
        <v>1993</v>
      </c>
      <c r="D1136" s="1014" t="s">
        <v>1289</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1994</v>
      </c>
      <c r="B1137" s="1014" t="s">
        <v>926</v>
      </c>
      <c r="C1137" s="1014" t="s">
        <v>1995</v>
      </c>
      <c r="D1137" s="1014" t="s">
        <v>1996</v>
      </c>
      <c r="E1137" s="1014" t="s">
        <v>994</v>
      </c>
      <c r="F1137" s="1015">
        <v>39822</v>
      </c>
      <c r="G1137" s="1014" t="s">
        <v>285</v>
      </c>
      <c r="H1137" s="1010">
        <v>1065000</v>
      </c>
      <c r="I1137" s="1010">
        <v>0</v>
      </c>
      <c r="J1137" s="1010">
        <v>1394723.17</v>
      </c>
      <c r="K1137" s="1014" t="s">
        <v>1198</v>
      </c>
      <c r="L1137" s="1010"/>
      <c r="M1137" s="1010"/>
      <c r="N1137" s="1011"/>
      <c r="O1137" s="1010"/>
      <c r="P1137" s="1010"/>
      <c r="Q1137" s="1010"/>
      <c r="R1137" s="1010"/>
      <c r="S1137" s="1011"/>
    </row>
    <row r="1138" spans="1:19">
      <c r="A1138" s="1014" t="s">
        <v>1994</v>
      </c>
      <c r="B1138" s="1014" t="s">
        <v>283</v>
      </c>
      <c r="C1138" s="1014" t="s">
        <v>1995</v>
      </c>
      <c r="D1138" s="1014" t="s">
        <v>1996</v>
      </c>
      <c r="E1138" s="1014" t="s">
        <v>994</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1997</v>
      </c>
      <c r="B1139" s="1014" t="s">
        <v>858</v>
      </c>
      <c r="C1139" s="1014" t="s">
        <v>1998</v>
      </c>
      <c r="D1139" s="1014" t="s">
        <v>1999</v>
      </c>
      <c r="E1139" s="1014" t="s">
        <v>1074</v>
      </c>
      <c r="F1139" s="1015">
        <v>39822</v>
      </c>
      <c r="G1139" s="1014" t="s">
        <v>284</v>
      </c>
      <c r="H1139" s="1010">
        <v>78158000</v>
      </c>
      <c r="I1139" s="1010">
        <v>0</v>
      </c>
      <c r="J1139" s="1010">
        <v>81476093.609999999</v>
      </c>
      <c r="K1139" s="1014" t="s">
        <v>1198</v>
      </c>
      <c r="L1139" s="1010"/>
      <c r="M1139" s="1010"/>
      <c r="N1139" s="1011"/>
      <c r="O1139" s="1010"/>
      <c r="P1139" s="1010"/>
      <c r="Q1139" s="1010"/>
      <c r="R1139" s="1010"/>
      <c r="S1139" s="1011"/>
    </row>
    <row r="1140" spans="1:19">
      <c r="A1140" s="1014" t="s">
        <v>1997</v>
      </c>
      <c r="B1140" s="1014" t="s">
        <v>283</v>
      </c>
      <c r="C1140" s="1014" t="s">
        <v>1998</v>
      </c>
      <c r="D1140" s="1014" t="s">
        <v>1999</v>
      </c>
      <c r="E1140" s="1014" t="s">
        <v>1074</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1997</v>
      </c>
      <c r="B1141" s="1014" t="s">
        <v>283</v>
      </c>
      <c r="C1141" s="1014" t="s">
        <v>1998</v>
      </c>
      <c r="D1141" s="1014" t="s">
        <v>1999</v>
      </c>
      <c r="E1141" s="1014" t="s">
        <v>1074</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2000</v>
      </c>
      <c r="B1142" s="1014" t="s">
        <v>2001</v>
      </c>
      <c r="C1142" s="1014" t="s">
        <v>2002</v>
      </c>
      <c r="D1142" s="1014" t="s">
        <v>2003</v>
      </c>
      <c r="E1142" s="1014" t="s">
        <v>1082</v>
      </c>
      <c r="F1142" s="1015">
        <v>39794</v>
      </c>
      <c r="G1142" s="1014" t="s">
        <v>284</v>
      </c>
      <c r="H1142" s="1010">
        <v>72000000</v>
      </c>
      <c r="I1142" s="1010">
        <v>0</v>
      </c>
      <c r="J1142" s="1010">
        <v>83430000</v>
      </c>
      <c r="K1142" s="1014" t="s">
        <v>1198</v>
      </c>
      <c r="L1142" s="1010"/>
      <c r="M1142" s="1010"/>
      <c r="N1142" s="1011"/>
      <c r="O1142" s="1010"/>
      <c r="P1142" s="1010"/>
      <c r="Q1142" s="1010"/>
      <c r="R1142" s="1010"/>
      <c r="S1142" s="1011"/>
    </row>
    <row r="1143" spans="1:19">
      <c r="A1143" s="1014" t="s">
        <v>2000</v>
      </c>
      <c r="B1143" s="1014" t="s">
        <v>283</v>
      </c>
      <c r="C1143" s="1014" t="s">
        <v>2002</v>
      </c>
      <c r="D1143" s="1014" t="s">
        <v>2003</v>
      </c>
      <c r="E1143" s="1014" t="s">
        <v>1082</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2004</v>
      </c>
      <c r="B1144" s="1014" t="s">
        <v>2005</v>
      </c>
      <c r="C1144" s="1014" t="s">
        <v>2006</v>
      </c>
      <c r="D1144" s="1014" t="s">
        <v>2007</v>
      </c>
      <c r="E1144" s="1014" t="s">
        <v>153</v>
      </c>
      <c r="F1144" s="1015">
        <v>39927</v>
      </c>
      <c r="G1144" s="1014" t="s">
        <v>285</v>
      </c>
      <c r="H1144" s="1010">
        <v>1312000</v>
      </c>
      <c r="I1144" s="1010">
        <v>0</v>
      </c>
      <c r="J1144" s="1010">
        <v>165139</v>
      </c>
      <c r="K1144" s="1014" t="s">
        <v>2932</v>
      </c>
      <c r="L1144" s="1010"/>
      <c r="M1144" s="1010"/>
      <c r="N1144" s="1011"/>
      <c r="O1144" s="1010"/>
      <c r="P1144" s="1010"/>
      <c r="Q1144" s="1010"/>
      <c r="R1144" s="1010"/>
      <c r="S1144" s="1011"/>
    </row>
    <row r="1145" spans="1:19">
      <c r="A1145" s="1014" t="s">
        <v>2004</v>
      </c>
      <c r="B1145" s="1014" t="s">
        <v>283</v>
      </c>
      <c r="C1145" s="1014" t="s">
        <v>2006</v>
      </c>
      <c r="D1145" s="1014" t="s">
        <v>2007</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2008</v>
      </c>
      <c r="B1146" s="1014" t="s">
        <v>858</v>
      </c>
      <c r="C1146" s="1014" t="s">
        <v>2009</v>
      </c>
      <c r="D1146" s="1014" t="s">
        <v>1971</v>
      </c>
      <c r="E1146" s="1014" t="s">
        <v>153</v>
      </c>
      <c r="F1146" s="1015">
        <v>39794</v>
      </c>
      <c r="G1146" s="1014" t="s">
        <v>284</v>
      </c>
      <c r="H1146" s="1010">
        <v>21500000</v>
      </c>
      <c r="I1146" s="1010">
        <v>0</v>
      </c>
      <c r="J1146" s="1010">
        <v>27331250</v>
      </c>
      <c r="K1146" s="1014" t="s">
        <v>1198</v>
      </c>
      <c r="L1146" s="1010"/>
      <c r="M1146" s="1010"/>
      <c r="N1146" s="1011"/>
      <c r="O1146" s="1010"/>
      <c r="P1146" s="1010"/>
      <c r="Q1146" s="1010"/>
      <c r="R1146" s="1010"/>
      <c r="S1146" s="1011"/>
    </row>
    <row r="1147" spans="1:19">
      <c r="A1147" s="1014" t="s">
        <v>2008</v>
      </c>
      <c r="B1147" s="1014" t="s">
        <v>283</v>
      </c>
      <c r="C1147" s="1014" t="s">
        <v>2009</v>
      </c>
      <c r="D1147" s="1014" t="s">
        <v>1971</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2010</v>
      </c>
      <c r="B1148" s="1014" t="s">
        <v>2011</v>
      </c>
      <c r="C1148" s="1014" t="s">
        <v>2012</v>
      </c>
      <c r="D1148" s="1014" t="s">
        <v>1570</v>
      </c>
      <c r="E1148" s="1014" t="s">
        <v>153</v>
      </c>
      <c r="F1148" s="1015">
        <v>39871</v>
      </c>
      <c r="G1148" s="1014" t="s">
        <v>284</v>
      </c>
      <c r="H1148" s="1010">
        <v>83586000</v>
      </c>
      <c r="I1148" s="1010">
        <v>0</v>
      </c>
      <c r="J1148" s="1010">
        <v>1950340</v>
      </c>
      <c r="K1148" s="1014" t="s">
        <v>1101</v>
      </c>
      <c r="L1148" s="1010"/>
      <c r="M1148" s="1010"/>
      <c r="N1148" s="1011"/>
      <c r="O1148" s="1010"/>
      <c r="P1148" s="1010"/>
      <c r="Q1148" s="1010"/>
      <c r="R1148" s="1010"/>
      <c r="S1148" s="1011"/>
    </row>
    <row r="1149" spans="1:19">
      <c r="A1149" s="1014" t="s">
        <v>2010</v>
      </c>
      <c r="B1149" s="1014" t="s">
        <v>283</v>
      </c>
      <c r="C1149" s="1014" t="s">
        <v>2012</v>
      </c>
      <c r="D1149" s="1014" t="s">
        <v>1570</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2013</v>
      </c>
      <c r="B1150" s="1014" t="s">
        <v>2014</v>
      </c>
      <c r="C1150" s="1014" t="s">
        <v>2015</v>
      </c>
      <c r="D1150" s="1014" t="s">
        <v>2016</v>
      </c>
      <c r="E1150" s="1014" t="s">
        <v>1464</v>
      </c>
      <c r="F1150" s="1015">
        <v>39801</v>
      </c>
      <c r="G1150" s="1014" t="s">
        <v>284</v>
      </c>
      <c r="H1150" s="1010">
        <v>27000000</v>
      </c>
      <c r="I1150" s="1010">
        <v>0</v>
      </c>
      <c r="J1150" s="1010">
        <v>33955519.229999997</v>
      </c>
      <c r="K1150" s="1014" t="s">
        <v>1198</v>
      </c>
      <c r="L1150" s="1010"/>
      <c r="M1150" s="1010"/>
      <c r="N1150" s="1011"/>
      <c r="O1150" s="1010"/>
      <c r="P1150" s="1010"/>
      <c r="Q1150" s="1010"/>
      <c r="R1150" s="1010"/>
      <c r="S1150" s="1011"/>
    </row>
    <row r="1151" spans="1:19">
      <c r="A1151" s="1014" t="s">
        <v>2013</v>
      </c>
      <c r="B1151" s="1014" t="s">
        <v>283</v>
      </c>
      <c r="C1151" s="1014" t="s">
        <v>2015</v>
      </c>
      <c r="D1151" s="1014" t="s">
        <v>2016</v>
      </c>
      <c r="E1151" s="1014" t="s">
        <v>1464</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2013</v>
      </c>
      <c r="B1152" s="1014" t="s">
        <v>283</v>
      </c>
      <c r="C1152" s="1014" t="s">
        <v>2015</v>
      </c>
      <c r="D1152" s="1014" t="s">
        <v>2016</v>
      </c>
      <c r="E1152" s="1014" t="s">
        <v>1464</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2017</v>
      </c>
      <c r="B1153" s="1014" t="s">
        <v>858</v>
      </c>
      <c r="C1153" s="1014" t="s">
        <v>2018</v>
      </c>
      <c r="D1153" s="1014" t="s">
        <v>2019</v>
      </c>
      <c r="E1153" s="1014" t="s">
        <v>166</v>
      </c>
      <c r="F1153" s="1015">
        <v>39805</v>
      </c>
      <c r="G1153" s="1014" t="s">
        <v>284</v>
      </c>
      <c r="H1153" s="1010">
        <v>216000000</v>
      </c>
      <c r="I1153" s="1010">
        <v>0</v>
      </c>
      <c r="J1153" s="1010">
        <v>261538649.88999999</v>
      </c>
      <c r="K1153" s="1014" t="s">
        <v>1198</v>
      </c>
      <c r="L1153" s="1010"/>
      <c r="M1153" s="1010"/>
      <c r="N1153" s="1011"/>
      <c r="O1153" s="1010"/>
      <c r="P1153" s="1010"/>
      <c r="Q1153" s="1010"/>
      <c r="R1153" s="1010"/>
      <c r="S1153" s="1011"/>
    </row>
    <row r="1154" spans="1:19">
      <c r="A1154" s="1014" t="s">
        <v>2017</v>
      </c>
      <c r="B1154" s="1014" t="s">
        <v>283</v>
      </c>
      <c r="C1154" s="1014" t="s">
        <v>2018</v>
      </c>
      <c r="D1154" s="1014" t="s">
        <v>2019</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2017</v>
      </c>
      <c r="B1155" s="1014" t="s">
        <v>283</v>
      </c>
      <c r="C1155" s="1014" t="s">
        <v>2018</v>
      </c>
      <c r="D1155" s="1014" t="s">
        <v>2019</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2017</v>
      </c>
      <c r="B1156" s="1014" t="s">
        <v>283</v>
      </c>
      <c r="C1156" s="1014" t="s">
        <v>2018</v>
      </c>
      <c r="D1156" s="1014" t="s">
        <v>2019</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2017</v>
      </c>
      <c r="B1157" s="1014" t="s">
        <v>283</v>
      </c>
      <c r="C1157" s="1014" t="s">
        <v>2018</v>
      </c>
      <c r="D1157" s="1014" t="s">
        <v>2019</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2020</v>
      </c>
      <c r="B1158" s="1014"/>
      <c r="C1158" s="1014" t="s">
        <v>2021</v>
      </c>
      <c r="D1158" s="1014" t="s">
        <v>286</v>
      </c>
      <c r="E1158" s="1014" t="s">
        <v>56</v>
      </c>
      <c r="F1158" s="1015">
        <v>39805</v>
      </c>
      <c r="G1158" s="1014" t="s">
        <v>284</v>
      </c>
      <c r="H1158" s="1010">
        <v>25000000</v>
      </c>
      <c r="I1158" s="1010">
        <v>0</v>
      </c>
      <c r="J1158" s="1010">
        <v>32927621.559999999</v>
      </c>
      <c r="K1158" s="1014" t="s">
        <v>900</v>
      </c>
      <c r="L1158" s="1010"/>
      <c r="M1158" s="1010"/>
      <c r="N1158" s="1011"/>
      <c r="O1158" s="1010"/>
      <c r="P1158" s="1010"/>
      <c r="Q1158" s="1010"/>
      <c r="R1158" s="1010"/>
      <c r="S1158" s="1011"/>
    </row>
    <row r="1159" spans="1:19">
      <c r="A1159" s="1014" t="s">
        <v>2020</v>
      </c>
      <c r="B1159" s="1014" t="s">
        <v>283</v>
      </c>
      <c r="C1159" s="1014" t="s">
        <v>2021</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2020</v>
      </c>
      <c r="B1160" s="1014" t="s">
        <v>283</v>
      </c>
      <c r="C1160" s="1014" t="s">
        <v>2021</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2020</v>
      </c>
      <c r="B1161" s="1014" t="s">
        <v>283</v>
      </c>
      <c r="C1161" s="1014" t="s">
        <v>2021</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2022</v>
      </c>
      <c r="B1162" s="1014" t="s">
        <v>2023</v>
      </c>
      <c r="C1162" s="1014" t="s">
        <v>2024</v>
      </c>
      <c r="D1162" s="1014" t="s">
        <v>2025</v>
      </c>
      <c r="E1162" s="1014" t="s">
        <v>1000</v>
      </c>
      <c r="F1162" s="1015">
        <v>39941</v>
      </c>
      <c r="G1162" s="1014" t="s">
        <v>924</v>
      </c>
      <c r="H1162" s="1010">
        <v>4000000</v>
      </c>
      <c r="I1162" s="1010">
        <v>0</v>
      </c>
      <c r="J1162" s="1010">
        <v>174324.6</v>
      </c>
      <c r="K1162" s="1014" t="s">
        <v>1101</v>
      </c>
      <c r="L1162" s="1010"/>
      <c r="M1162" s="1010"/>
      <c r="N1162" s="1011"/>
      <c r="O1162" s="1010"/>
      <c r="P1162" s="1010"/>
      <c r="Q1162" s="1010"/>
      <c r="R1162" s="1010"/>
      <c r="S1162" s="1011"/>
    </row>
    <row r="1163" spans="1:19">
      <c r="A1163" s="1014" t="s">
        <v>2022</v>
      </c>
      <c r="B1163" s="1014" t="s">
        <v>283</v>
      </c>
      <c r="C1163" s="1014" t="s">
        <v>2024</v>
      </c>
      <c r="D1163" s="1014" t="s">
        <v>2025</v>
      </c>
      <c r="E1163" s="1014" t="s">
        <v>1000</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2026</v>
      </c>
      <c r="B1164" s="1014" t="s">
        <v>858</v>
      </c>
      <c r="C1164" s="1014" t="s">
        <v>2027</v>
      </c>
      <c r="D1164" s="1014" t="s">
        <v>286</v>
      </c>
      <c r="E1164" s="1014" t="s">
        <v>56</v>
      </c>
      <c r="F1164" s="1015">
        <v>39749</v>
      </c>
      <c r="G1164" s="1014" t="s">
        <v>284</v>
      </c>
      <c r="H1164" s="1010">
        <v>25000000000</v>
      </c>
      <c r="I1164" s="1010">
        <v>0</v>
      </c>
      <c r="J1164" s="1010">
        <v>26731202358</v>
      </c>
      <c r="K1164" s="1014" t="s">
        <v>1198</v>
      </c>
      <c r="L1164" s="1010"/>
      <c r="M1164" s="1010"/>
      <c r="N1164" s="1011"/>
      <c r="O1164" s="1010"/>
      <c r="P1164" s="1010"/>
      <c r="Q1164" s="1010"/>
      <c r="R1164" s="1010"/>
      <c r="S1164" s="1011"/>
    </row>
    <row r="1165" spans="1:19">
      <c r="A1165" s="1014" t="s">
        <v>2026</v>
      </c>
      <c r="B1165" s="1014" t="s">
        <v>283</v>
      </c>
      <c r="C1165" s="1014" t="s">
        <v>2027</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2026</v>
      </c>
      <c r="B1166" s="1014" t="s">
        <v>283</v>
      </c>
      <c r="C1166" s="1014" t="s">
        <v>2027</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2028</v>
      </c>
      <c r="B1167" s="1014" t="s">
        <v>902</v>
      </c>
      <c r="C1167" s="1014" t="s">
        <v>2029</v>
      </c>
      <c r="D1167" s="1014" t="s">
        <v>2030</v>
      </c>
      <c r="E1167" s="1014" t="s">
        <v>1054</v>
      </c>
      <c r="F1167" s="1015">
        <v>39843</v>
      </c>
      <c r="G1167" s="1014" t="s">
        <v>285</v>
      </c>
      <c r="H1167" s="1010">
        <v>10449000</v>
      </c>
      <c r="I1167" s="1010">
        <v>0</v>
      </c>
      <c r="J1167" s="1010">
        <v>12423046.75</v>
      </c>
      <c r="K1167" s="1014" t="s">
        <v>1198</v>
      </c>
      <c r="L1167" s="1010"/>
      <c r="M1167" s="1010"/>
      <c r="N1167" s="1011"/>
      <c r="O1167" s="1010"/>
      <c r="P1167" s="1010"/>
      <c r="Q1167" s="1010"/>
      <c r="R1167" s="1010"/>
      <c r="S1167" s="1011"/>
    </row>
    <row r="1168" spans="1:19">
      <c r="A1168" s="1014" t="s">
        <v>2028</v>
      </c>
      <c r="B1168" s="1014" t="s">
        <v>283</v>
      </c>
      <c r="C1168" s="1014" t="s">
        <v>2029</v>
      </c>
      <c r="D1168" s="1014" t="s">
        <v>2030</v>
      </c>
      <c r="E1168" s="1014" t="s">
        <v>1054</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2031</v>
      </c>
      <c r="B1169" s="1014" t="s">
        <v>858</v>
      </c>
      <c r="C1169" s="1014" t="s">
        <v>2032</v>
      </c>
      <c r="D1169" s="1014" t="s">
        <v>2033</v>
      </c>
      <c r="E1169" s="1014" t="s">
        <v>1233</v>
      </c>
      <c r="F1169" s="1015">
        <v>39766</v>
      </c>
      <c r="G1169" s="1014" t="s">
        <v>284</v>
      </c>
      <c r="H1169" s="1010">
        <v>2500000000</v>
      </c>
      <c r="I1169" s="1010">
        <v>0</v>
      </c>
      <c r="J1169" s="1010">
        <v>2867222222.2199998</v>
      </c>
      <c r="K1169" s="1014" t="s">
        <v>1198</v>
      </c>
      <c r="L1169" s="1010"/>
      <c r="M1169" s="1010"/>
      <c r="N1169" s="1011"/>
      <c r="O1169" s="1010"/>
      <c r="P1169" s="1010"/>
      <c r="Q1169" s="1010"/>
      <c r="R1169" s="1010"/>
      <c r="S1169" s="1011"/>
    </row>
    <row r="1170" spans="1:19">
      <c r="A1170" s="1014" t="s">
        <v>2031</v>
      </c>
      <c r="B1170" s="1014" t="s">
        <v>283</v>
      </c>
      <c r="C1170" s="1014" t="s">
        <v>2032</v>
      </c>
      <c r="D1170" s="1014" t="s">
        <v>2033</v>
      </c>
      <c r="E1170" s="1014" t="s">
        <v>1233</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2031</v>
      </c>
      <c r="B1171" s="1014" t="s">
        <v>283</v>
      </c>
      <c r="C1171" s="1014" t="s">
        <v>2032</v>
      </c>
      <c r="D1171" s="1014" t="s">
        <v>2033</v>
      </c>
      <c r="E1171" s="1014" t="s">
        <v>1233</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2034</v>
      </c>
      <c r="B1172" s="1014" t="s">
        <v>926</v>
      </c>
      <c r="C1172" s="1014" t="s">
        <v>2035</v>
      </c>
      <c r="D1172" s="1014" t="s">
        <v>2036</v>
      </c>
      <c r="E1172" s="1014" t="s">
        <v>1000</v>
      </c>
      <c r="F1172" s="1015">
        <v>39892</v>
      </c>
      <c r="G1172" s="1014" t="s">
        <v>285</v>
      </c>
      <c r="H1172" s="1010">
        <v>470000</v>
      </c>
      <c r="I1172" s="1010">
        <v>0</v>
      </c>
      <c r="J1172" s="1010">
        <v>622228.43999999994</v>
      </c>
      <c r="K1172" s="1014" t="s">
        <v>1198</v>
      </c>
      <c r="L1172" s="1010"/>
      <c r="M1172" s="1010"/>
      <c r="N1172" s="1011"/>
      <c r="O1172" s="1010"/>
      <c r="P1172" s="1010"/>
      <c r="Q1172" s="1010"/>
      <c r="R1172" s="1010"/>
      <c r="S1172" s="1011"/>
    </row>
    <row r="1173" spans="1:19">
      <c r="A1173" s="1014" t="s">
        <v>2034</v>
      </c>
      <c r="B1173" s="1014" t="s">
        <v>283</v>
      </c>
      <c r="C1173" s="1014" t="s">
        <v>2035</v>
      </c>
      <c r="D1173" s="1014" t="s">
        <v>2036</v>
      </c>
      <c r="E1173" s="1014" t="s">
        <v>1000</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2037</v>
      </c>
      <c r="B1174" s="1014" t="s">
        <v>907</v>
      </c>
      <c r="C1174" s="1014" t="s">
        <v>2038</v>
      </c>
      <c r="D1174" s="1014" t="s">
        <v>2039</v>
      </c>
      <c r="E1174" s="1014" t="s">
        <v>105</v>
      </c>
      <c r="F1174" s="1015">
        <v>40046</v>
      </c>
      <c r="G1174" s="1014" t="s">
        <v>285</v>
      </c>
      <c r="H1174" s="1010">
        <v>4000000</v>
      </c>
      <c r="I1174" s="1010">
        <v>0</v>
      </c>
      <c r="J1174" s="1010">
        <v>4137336.64</v>
      </c>
      <c r="K1174" s="1014" t="s">
        <v>900</v>
      </c>
      <c r="L1174" s="1010"/>
      <c r="M1174" s="1010"/>
      <c r="N1174" s="1011"/>
      <c r="O1174" s="1010"/>
      <c r="P1174" s="1010"/>
      <c r="Q1174" s="1010"/>
      <c r="R1174" s="1010"/>
      <c r="S1174" s="1011"/>
    </row>
    <row r="1175" spans="1:19">
      <c r="A1175" s="1014" t="s">
        <v>2037</v>
      </c>
      <c r="B1175" s="1014" t="s">
        <v>283</v>
      </c>
      <c r="C1175" s="1014" t="s">
        <v>2038</v>
      </c>
      <c r="D1175" s="1014" t="s">
        <v>2039</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2037</v>
      </c>
      <c r="B1176" s="1014" t="s">
        <v>283</v>
      </c>
      <c r="C1176" s="1014" t="s">
        <v>2038</v>
      </c>
      <c r="D1176" s="1014" t="s">
        <v>2039</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1629</v>
      </c>
      <c r="C1177" s="1014" t="s">
        <v>2040</v>
      </c>
      <c r="D1177" s="1014" t="s">
        <v>2041</v>
      </c>
      <c r="E1177" s="1014" t="s">
        <v>23</v>
      </c>
      <c r="F1177" s="1015">
        <v>39864</v>
      </c>
      <c r="G1177" s="1014" t="s">
        <v>285</v>
      </c>
      <c r="H1177" s="1010">
        <v>1998000</v>
      </c>
      <c r="I1177" s="1010">
        <v>0</v>
      </c>
      <c r="J1177" s="1010">
        <v>4818134.5</v>
      </c>
      <c r="K1177" s="1014" t="s">
        <v>1198</v>
      </c>
      <c r="L1177" s="1010"/>
      <c r="M1177" s="1010"/>
      <c r="N1177" s="1011"/>
      <c r="O1177" s="1010"/>
      <c r="P1177" s="1010"/>
      <c r="Q1177" s="1010"/>
      <c r="R1177" s="1010"/>
      <c r="S1177" s="1011"/>
    </row>
    <row r="1178" spans="1:19">
      <c r="A1178" s="1014" t="s">
        <v>46</v>
      </c>
      <c r="B1178" s="1014" t="s">
        <v>283</v>
      </c>
      <c r="C1178" s="1014" t="s">
        <v>2040</v>
      </c>
      <c r="D1178" s="1014" t="s">
        <v>2041</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2040</v>
      </c>
      <c r="D1179" s="1014" t="s">
        <v>2041</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2042</v>
      </c>
      <c r="B1180" s="1014" t="s">
        <v>858</v>
      </c>
      <c r="C1180" s="1014" t="s">
        <v>2043</v>
      </c>
      <c r="D1180" s="1014" t="s">
        <v>2044</v>
      </c>
      <c r="E1180" s="1014" t="s">
        <v>83</v>
      </c>
      <c r="F1180" s="1015">
        <v>39850</v>
      </c>
      <c r="G1180" s="1014" t="s">
        <v>284</v>
      </c>
      <c r="H1180" s="1010">
        <v>59000000</v>
      </c>
      <c r="I1180" s="1010">
        <v>0</v>
      </c>
      <c r="J1180" s="1010">
        <v>68260833.329999998</v>
      </c>
      <c r="K1180" s="1014" t="s">
        <v>1198</v>
      </c>
      <c r="L1180" s="1010"/>
      <c r="M1180" s="1010"/>
      <c r="N1180" s="1011"/>
      <c r="O1180" s="1010"/>
      <c r="P1180" s="1010"/>
      <c r="Q1180" s="1010"/>
      <c r="R1180" s="1010"/>
      <c r="S1180" s="1011"/>
    </row>
    <row r="1181" spans="1:19">
      <c r="A1181" s="1014" t="s">
        <v>2042</v>
      </c>
      <c r="B1181" s="1014" t="s">
        <v>283</v>
      </c>
      <c r="C1181" s="1014" t="s">
        <v>2043</v>
      </c>
      <c r="D1181" s="1014" t="s">
        <v>2044</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2042</v>
      </c>
      <c r="B1182" s="1014" t="s">
        <v>283</v>
      </c>
      <c r="C1182" s="1014" t="s">
        <v>2043</v>
      </c>
      <c r="D1182" s="1014" t="s">
        <v>2044</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2042</v>
      </c>
      <c r="B1183" s="1014" t="s">
        <v>283</v>
      </c>
      <c r="C1183" s="1014" t="s">
        <v>2043</v>
      </c>
      <c r="D1183" s="1014" t="s">
        <v>2044</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2042</v>
      </c>
      <c r="B1184" s="1014" t="s">
        <v>283</v>
      </c>
      <c r="C1184" s="1014" t="s">
        <v>2043</v>
      </c>
      <c r="D1184" s="1014" t="s">
        <v>2044</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2045</v>
      </c>
      <c r="B1185" s="1014" t="s">
        <v>1639</v>
      </c>
      <c r="C1185" s="1014" t="s">
        <v>2046</v>
      </c>
      <c r="D1185" s="1014" t="s">
        <v>1580</v>
      </c>
      <c r="E1185" s="1014" t="s">
        <v>153</v>
      </c>
      <c r="F1185" s="1015">
        <v>39871</v>
      </c>
      <c r="G1185" s="1014" t="s">
        <v>284</v>
      </c>
      <c r="H1185" s="1010">
        <v>56044000</v>
      </c>
      <c r="I1185" s="1010">
        <v>0</v>
      </c>
      <c r="J1185" s="1010">
        <v>60517713.329999998</v>
      </c>
      <c r="K1185" s="1014" t="s">
        <v>1198</v>
      </c>
      <c r="L1185" s="1010"/>
      <c r="M1185" s="1010"/>
      <c r="N1185" s="1011"/>
      <c r="O1185" s="1010"/>
      <c r="P1185" s="1010"/>
      <c r="Q1185" s="1010"/>
      <c r="R1185" s="1010"/>
      <c r="S1185" s="1011"/>
    </row>
    <row r="1186" spans="1:19">
      <c r="A1186" s="1014" t="s">
        <v>2045</v>
      </c>
      <c r="B1186" s="1014" t="s">
        <v>283</v>
      </c>
      <c r="C1186" s="1014" t="s">
        <v>2046</v>
      </c>
      <c r="D1186" s="1014" t="s">
        <v>1580</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2045</v>
      </c>
      <c r="B1187" s="1014" t="s">
        <v>283</v>
      </c>
      <c r="C1187" s="1014" t="s">
        <v>2046</v>
      </c>
      <c r="D1187" s="1014" t="s">
        <v>1580</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2047</v>
      </c>
      <c r="B1188" s="1014" t="s">
        <v>907</v>
      </c>
      <c r="C1188" s="1014" t="s">
        <v>2048</v>
      </c>
      <c r="D1188" s="1014" t="s">
        <v>1176</v>
      </c>
      <c r="E1188" s="1014" t="s">
        <v>217</v>
      </c>
      <c r="F1188" s="1015">
        <v>40165</v>
      </c>
      <c r="G1188" s="1014" t="s">
        <v>285</v>
      </c>
      <c r="H1188" s="1010">
        <v>3000000</v>
      </c>
      <c r="I1188" s="1010">
        <v>0</v>
      </c>
      <c r="J1188" s="1010">
        <v>2932162.5</v>
      </c>
      <c r="K1188" s="1014" t="s">
        <v>900</v>
      </c>
      <c r="L1188" s="1010"/>
      <c r="M1188" s="1010"/>
      <c r="N1188" s="1011"/>
      <c r="O1188" s="1010"/>
      <c r="P1188" s="1010"/>
      <c r="Q1188" s="1010"/>
      <c r="R1188" s="1010"/>
      <c r="S1188" s="1011"/>
    </row>
    <row r="1189" spans="1:19">
      <c r="A1189" s="1014" t="s">
        <v>2047</v>
      </c>
      <c r="B1189" s="1014" t="s">
        <v>283</v>
      </c>
      <c r="C1189" s="1014" t="s">
        <v>2048</v>
      </c>
      <c r="D1189" s="1014" t="s">
        <v>1176</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2047</v>
      </c>
      <c r="B1190" s="1014" t="s">
        <v>283</v>
      </c>
      <c r="C1190" s="1014" t="s">
        <v>2048</v>
      </c>
      <c r="D1190" s="1014" t="s">
        <v>1176</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2047</v>
      </c>
      <c r="B1191" s="1014" t="s">
        <v>283</v>
      </c>
      <c r="C1191" s="1014" t="s">
        <v>2048</v>
      </c>
      <c r="D1191" s="1014" t="s">
        <v>1176</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2049</v>
      </c>
      <c r="B1192" s="1014" t="s">
        <v>858</v>
      </c>
      <c r="C1192" s="1014" t="s">
        <v>2050</v>
      </c>
      <c r="D1192" s="1014" t="s">
        <v>1223</v>
      </c>
      <c r="E1192" s="1014" t="s">
        <v>1233</v>
      </c>
      <c r="F1192" s="1015">
        <v>39822</v>
      </c>
      <c r="G1192" s="1014" t="s">
        <v>284</v>
      </c>
      <c r="H1192" s="1010">
        <v>13400000</v>
      </c>
      <c r="I1192" s="1010">
        <v>0</v>
      </c>
      <c r="J1192" s="1010">
        <v>14527390.33</v>
      </c>
      <c r="K1192" s="1014" t="s">
        <v>1198</v>
      </c>
      <c r="L1192" s="1010"/>
      <c r="M1192" s="1010"/>
      <c r="N1192" s="1011"/>
      <c r="O1192" s="1010"/>
      <c r="P1192" s="1010"/>
      <c r="Q1192" s="1010"/>
      <c r="R1192" s="1010"/>
      <c r="S1192" s="1011"/>
    </row>
    <row r="1193" spans="1:19">
      <c r="A1193" s="1014" t="s">
        <v>2049</v>
      </c>
      <c r="B1193" s="1014" t="s">
        <v>283</v>
      </c>
      <c r="C1193" s="1014" t="s">
        <v>2050</v>
      </c>
      <c r="D1193" s="1014" t="s">
        <v>1223</v>
      </c>
      <c r="E1193" s="1014" t="s">
        <v>1233</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2049</v>
      </c>
      <c r="B1194" s="1014" t="s">
        <v>283</v>
      </c>
      <c r="C1194" s="1014" t="s">
        <v>2050</v>
      </c>
      <c r="D1194" s="1014" t="s">
        <v>1223</v>
      </c>
      <c r="E1194" s="1014" t="s">
        <v>1233</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2051</v>
      </c>
      <c r="B1195" s="1014" t="s">
        <v>893</v>
      </c>
      <c r="C1195" s="1014" t="s">
        <v>2052</v>
      </c>
      <c r="D1195" s="1014" t="s">
        <v>2053</v>
      </c>
      <c r="E1195" s="1014" t="s">
        <v>1074</v>
      </c>
      <c r="F1195" s="1015">
        <v>39805</v>
      </c>
      <c r="G1195" s="1014" t="s">
        <v>285</v>
      </c>
      <c r="H1195" s="1010">
        <v>5830000</v>
      </c>
      <c r="I1195" s="1010">
        <v>0</v>
      </c>
      <c r="J1195" s="1010">
        <v>6731961.0599999996</v>
      </c>
      <c r="K1195" s="1014" t="s">
        <v>1198</v>
      </c>
      <c r="L1195" s="1010"/>
      <c r="M1195" s="1010"/>
      <c r="N1195" s="1011"/>
      <c r="O1195" s="1010"/>
      <c r="P1195" s="1010"/>
      <c r="Q1195" s="1010"/>
      <c r="R1195" s="1010"/>
      <c r="S1195" s="1011"/>
    </row>
    <row r="1196" spans="1:19">
      <c r="A1196" s="1014" t="s">
        <v>2051</v>
      </c>
      <c r="B1196" s="1014" t="s">
        <v>283</v>
      </c>
      <c r="C1196" s="1014" t="s">
        <v>2052</v>
      </c>
      <c r="D1196" s="1014" t="s">
        <v>2053</v>
      </c>
      <c r="E1196" s="1014" t="s">
        <v>1074</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2054</v>
      </c>
      <c r="B1197" s="1014" t="s">
        <v>2055</v>
      </c>
      <c r="C1197" s="1014" t="s">
        <v>2056</v>
      </c>
      <c r="D1197" s="1014" t="s">
        <v>1176</v>
      </c>
      <c r="E1197" s="1014" t="s">
        <v>217</v>
      </c>
      <c r="F1197" s="1015">
        <v>39843</v>
      </c>
      <c r="G1197" s="1014" t="s">
        <v>7</v>
      </c>
      <c r="H1197" s="1010">
        <v>5498000</v>
      </c>
      <c r="I1197" s="1010">
        <v>0</v>
      </c>
      <c r="J1197" s="1010">
        <v>355079</v>
      </c>
      <c r="K1197" s="1014" t="s">
        <v>1101</v>
      </c>
      <c r="L1197" s="1010"/>
      <c r="M1197" s="1010"/>
      <c r="N1197" s="1011"/>
      <c r="O1197" s="1010"/>
      <c r="P1197" s="1010"/>
      <c r="Q1197" s="1010"/>
      <c r="R1197" s="1010"/>
      <c r="S1197" s="1011"/>
    </row>
    <row r="1198" spans="1:19">
      <c r="A1198" s="1014" t="s">
        <v>2054</v>
      </c>
      <c r="B1198" s="1014" t="s">
        <v>283</v>
      </c>
      <c r="C1198" s="1014" t="s">
        <v>2056</v>
      </c>
      <c r="D1198" s="1014" t="s">
        <v>1176</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2057</v>
      </c>
      <c r="B1199" s="1014" t="s">
        <v>935</v>
      </c>
      <c r="C1199" s="1014" t="s">
        <v>2058</v>
      </c>
      <c r="D1199" s="1014" t="s">
        <v>2059</v>
      </c>
      <c r="E1199" s="1014" t="s">
        <v>42</v>
      </c>
      <c r="F1199" s="1015">
        <v>39836</v>
      </c>
      <c r="G1199" s="1014" t="s">
        <v>285</v>
      </c>
      <c r="H1199" s="1010">
        <v>57500000</v>
      </c>
      <c r="I1199" s="1010">
        <v>0</v>
      </c>
      <c r="J1199" s="1010">
        <v>68191965.769999996</v>
      </c>
      <c r="K1199" s="1014" t="s">
        <v>1198</v>
      </c>
      <c r="L1199" s="1010"/>
      <c r="M1199" s="1010"/>
      <c r="N1199" s="1011"/>
      <c r="O1199" s="1010"/>
      <c r="P1199" s="1010"/>
      <c r="Q1199" s="1010"/>
      <c r="R1199" s="1010"/>
      <c r="S1199" s="1011"/>
    </row>
    <row r="1200" spans="1:19">
      <c r="A1200" s="1014" t="s">
        <v>2057</v>
      </c>
      <c r="B1200" s="1014" t="s">
        <v>283</v>
      </c>
      <c r="C1200" s="1014" t="s">
        <v>2058</v>
      </c>
      <c r="D1200" s="1014" t="s">
        <v>2059</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2060</v>
      </c>
      <c r="B1201" s="1014" t="s">
        <v>935</v>
      </c>
      <c r="C1201" s="1014" t="s">
        <v>2061</v>
      </c>
      <c r="D1201" s="1014" t="s">
        <v>1860</v>
      </c>
      <c r="E1201" s="1014" t="s">
        <v>1000</v>
      </c>
      <c r="F1201" s="1015">
        <v>39857</v>
      </c>
      <c r="G1201" s="1014" t="s">
        <v>285</v>
      </c>
      <c r="H1201" s="1010">
        <v>21900000</v>
      </c>
      <c r="I1201" s="1010">
        <v>0</v>
      </c>
      <c r="J1201" s="1010">
        <v>25995452.079999998</v>
      </c>
      <c r="K1201" s="1014" t="s">
        <v>1198</v>
      </c>
      <c r="L1201" s="1010"/>
      <c r="M1201" s="1010"/>
      <c r="N1201" s="1011"/>
      <c r="O1201" s="1010"/>
      <c r="P1201" s="1010"/>
      <c r="Q1201" s="1010"/>
      <c r="R1201" s="1010"/>
      <c r="S1201" s="1011"/>
    </row>
    <row r="1202" spans="1:19">
      <c r="A1202" s="1014" t="s">
        <v>2060</v>
      </c>
      <c r="B1202" s="1014" t="s">
        <v>283</v>
      </c>
      <c r="C1202" s="1014" t="s">
        <v>2061</v>
      </c>
      <c r="D1202" s="1014" t="s">
        <v>1860</v>
      </c>
      <c r="E1202" s="1014" t="s">
        <v>1000</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2062</v>
      </c>
      <c r="B1203" s="1014" t="s">
        <v>974</v>
      </c>
      <c r="C1203" s="1014" t="s">
        <v>2063</v>
      </c>
      <c r="D1203" s="1014" t="s">
        <v>1761</v>
      </c>
      <c r="E1203" s="1014" t="s">
        <v>166</v>
      </c>
      <c r="F1203" s="1015">
        <v>40151</v>
      </c>
      <c r="G1203" s="1014" t="s">
        <v>285</v>
      </c>
      <c r="H1203" s="1010">
        <v>6500000</v>
      </c>
      <c r="I1203" s="1010">
        <v>0</v>
      </c>
      <c r="J1203" s="1010">
        <v>8447271.1099999994</v>
      </c>
      <c r="K1203" s="1014" t="s">
        <v>1198</v>
      </c>
      <c r="L1203" s="1010"/>
      <c r="M1203" s="1010"/>
      <c r="N1203" s="1011"/>
      <c r="O1203" s="1010"/>
      <c r="P1203" s="1010"/>
      <c r="Q1203" s="1010"/>
      <c r="R1203" s="1010"/>
      <c r="S1203" s="1011"/>
    </row>
    <row r="1204" spans="1:19">
      <c r="A1204" s="1014" t="s">
        <v>2062</v>
      </c>
      <c r="B1204" s="1014" t="s">
        <v>283</v>
      </c>
      <c r="C1204" s="1014" t="s">
        <v>2063</v>
      </c>
      <c r="D1204" s="1014" t="s">
        <v>1761</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1196</v>
      </c>
      <c r="C1205" s="1014" t="s">
        <v>2064</v>
      </c>
      <c r="D1205" s="1014" t="s">
        <v>1720</v>
      </c>
      <c r="E1205" s="1014" t="s">
        <v>52</v>
      </c>
      <c r="F1205" s="1015">
        <v>39850</v>
      </c>
      <c r="G1205" s="1014" t="s">
        <v>7</v>
      </c>
      <c r="H1205" s="1010">
        <v>5645000</v>
      </c>
      <c r="I1205" s="1010">
        <v>0</v>
      </c>
      <c r="J1205" s="1010">
        <v>6106008.5800000001</v>
      </c>
      <c r="K1205" s="1014" t="s">
        <v>1198</v>
      </c>
      <c r="L1205" s="1010"/>
      <c r="M1205" s="1010"/>
      <c r="N1205" s="1011"/>
      <c r="O1205" s="1010"/>
      <c r="P1205" s="1010"/>
      <c r="Q1205" s="1010"/>
      <c r="R1205" s="1010"/>
      <c r="S1205" s="1011"/>
    </row>
    <row r="1206" spans="1:19">
      <c r="A1206" s="1014" t="s">
        <v>49</v>
      </c>
      <c r="B1206" s="1014" t="s">
        <v>283</v>
      </c>
      <c r="C1206" s="1014" t="s">
        <v>2064</v>
      </c>
      <c r="D1206" s="1014" t="s">
        <v>1720</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2065</v>
      </c>
      <c r="B1207" s="1014" t="s">
        <v>2970</v>
      </c>
      <c r="C1207" s="1014" t="s">
        <v>2066</v>
      </c>
      <c r="D1207" s="1014" t="s">
        <v>2067</v>
      </c>
      <c r="E1207" s="1014" t="s">
        <v>19</v>
      </c>
      <c r="F1207" s="1015">
        <v>39864</v>
      </c>
      <c r="G1207" s="1014" t="s">
        <v>285</v>
      </c>
      <c r="H1207" s="1010">
        <v>17280000</v>
      </c>
      <c r="I1207" s="1010">
        <v>0</v>
      </c>
      <c r="J1207" s="1010">
        <v>4999560</v>
      </c>
      <c r="K1207" s="1014" t="s">
        <v>900</v>
      </c>
      <c r="L1207" s="1010"/>
      <c r="M1207" s="1010"/>
      <c r="N1207" s="1011"/>
      <c r="O1207" s="1010"/>
      <c r="P1207" s="1010"/>
      <c r="Q1207" s="1010"/>
      <c r="R1207" s="1010"/>
      <c r="S1207" s="1011"/>
    </row>
    <row r="1208" spans="1:19">
      <c r="A1208" s="1014" t="s">
        <v>2065</v>
      </c>
      <c r="B1208" s="1014" t="s">
        <v>283</v>
      </c>
      <c r="C1208" s="1014" t="s">
        <v>2066</v>
      </c>
      <c r="D1208" s="1014" t="s">
        <v>2067</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2068</v>
      </c>
      <c r="B1209" s="1014" t="s">
        <v>858</v>
      </c>
      <c r="C1209" s="1014" t="s">
        <v>2069</v>
      </c>
      <c r="D1209" s="1014" t="s">
        <v>2070</v>
      </c>
      <c r="E1209" s="1014" t="s">
        <v>239</v>
      </c>
      <c r="F1209" s="1015">
        <v>40004</v>
      </c>
      <c r="G1209" s="1014" t="s">
        <v>284</v>
      </c>
      <c r="H1209" s="1010">
        <v>950000000</v>
      </c>
      <c r="I1209" s="1010">
        <v>0</v>
      </c>
      <c r="J1209" s="1010">
        <v>1209851873.7</v>
      </c>
      <c r="K1209" s="1014" t="s">
        <v>1198</v>
      </c>
      <c r="L1209" s="1010"/>
      <c r="M1209" s="1010"/>
      <c r="N1209" s="1011"/>
      <c r="O1209" s="1010"/>
      <c r="P1209" s="1010"/>
      <c r="Q1209" s="1010"/>
      <c r="R1209" s="1010"/>
      <c r="S1209" s="1011"/>
    </row>
    <row r="1210" spans="1:19">
      <c r="A1210" s="1014" t="s">
        <v>2068</v>
      </c>
      <c r="B1210" s="1014" t="s">
        <v>283</v>
      </c>
      <c r="C1210" s="1014" t="s">
        <v>2069</v>
      </c>
      <c r="D1210" s="1014" t="s">
        <v>2070</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2068</v>
      </c>
      <c r="B1211" s="1014" t="s">
        <v>283</v>
      </c>
      <c r="C1211" s="1014" t="s">
        <v>2069</v>
      </c>
      <c r="D1211" s="1014" t="s">
        <v>2070</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2071</v>
      </c>
      <c r="B1212" s="1014"/>
      <c r="C1212" s="1014" t="s">
        <v>2072</v>
      </c>
      <c r="D1212" s="1014" t="s">
        <v>2073</v>
      </c>
      <c r="E1212" s="1014" t="s">
        <v>1233</v>
      </c>
      <c r="F1212" s="1015">
        <v>39794</v>
      </c>
      <c r="G1212" s="1014" t="s">
        <v>284</v>
      </c>
      <c r="H1212" s="1010">
        <v>25223000</v>
      </c>
      <c r="I1212" s="1010">
        <v>0</v>
      </c>
      <c r="J1212" s="1010">
        <v>26893046.600000001</v>
      </c>
      <c r="K1212" s="1014" t="s">
        <v>900</v>
      </c>
      <c r="L1212" s="1010"/>
      <c r="M1212" s="1010"/>
      <c r="N1212" s="1011"/>
      <c r="O1212" s="1010"/>
      <c r="P1212" s="1010"/>
      <c r="Q1212" s="1010"/>
      <c r="R1212" s="1010"/>
      <c r="S1212" s="1011"/>
    </row>
    <row r="1213" spans="1:19">
      <c r="A1213" s="1014" t="s">
        <v>2071</v>
      </c>
      <c r="B1213" s="1014" t="s">
        <v>283</v>
      </c>
      <c r="C1213" s="1014" t="s">
        <v>2072</v>
      </c>
      <c r="D1213" s="1014" t="s">
        <v>2073</v>
      </c>
      <c r="E1213" s="1014" t="s">
        <v>1233</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2071</v>
      </c>
      <c r="B1214" s="1014" t="s">
        <v>283</v>
      </c>
      <c r="C1214" s="1014" t="s">
        <v>2072</v>
      </c>
      <c r="D1214" s="1014" t="s">
        <v>2073</v>
      </c>
      <c r="E1214" s="1014" t="s">
        <v>1233</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2074</v>
      </c>
      <c r="B1215" s="1014" t="s">
        <v>926</v>
      </c>
      <c r="C1215" s="1014" t="s">
        <v>2075</v>
      </c>
      <c r="D1215" s="1014" t="s">
        <v>1118</v>
      </c>
      <c r="E1215" s="1014" t="s">
        <v>166</v>
      </c>
      <c r="F1215" s="1015">
        <v>39850</v>
      </c>
      <c r="G1215" s="1014" t="s">
        <v>285</v>
      </c>
      <c r="H1215" s="1010">
        <v>3072000</v>
      </c>
      <c r="I1215" s="1010">
        <v>0</v>
      </c>
      <c r="J1215" s="1010">
        <v>1950881.54</v>
      </c>
      <c r="K1215" s="1014" t="s">
        <v>900</v>
      </c>
      <c r="L1215" s="1010"/>
      <c r="M1215" s="1010"/>
      <c r="N1215" s="1011"/>
      <c r="O1215" s="1010"/>
      <c r="P1215" s="1010"/>
      <c r="Q1215" s="1010"/>
      <c r="R1215" s="1010"/>
      <c r="S1215" s="1011"/>
    </row>
    <row r="1216" spans="1:19">
      <c r="A1216" s="1014" t="s">
        <v>2074</v>
      </c>
      <c r="B1216" s="1014" t="s">
        <v>283</v>
      </c>
      <c r="C1216" s="1014" t="s">
        <v>2075</v>
      </c>
      <c r="D1216" s="1014" t="s">
        <v>1118</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2074</v>
      </c>
      <c r="B1217" s="1014" t="s">
        <v>283</v>
      </c>
      <c r="C1217" s="1014" t="s">
        <v>2075</v>
      </c>
      <c r="D1217" s="1014" t="s">
        <v>1118</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2074</v>
      </c>
      <c r="B1218" s="1014" t="s">
        <v>283</v>
      </c>
      <c r="C1218" s="1014" t="s">
        <v>2075</v>
      </c>
      <c r="D1218" s="1014" t="s">
        <v>1118</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2076</v>
      </c>
      <c r="B1219" s="1014" t="s">
        <v>858</v>
      </c>
      <c r="C1219" s="1014" t="s">
        <v>2077</v>
      </c>
      <c r="D1219" s="1014" t="s">
        <v>2078</v>
      </c>
      <c r="E1219" s="1014" t="s">
        <v>1074</v>
      </c>
      <c r="F1219" s="1015">
        <v>39794</v>
      </c>
      <c r="G1219" s="1014" t="s">
        <v>284</v>
      </c>
      <c r="H1219" s="1010">
        <v>15000000</v>
      </c>
      <c r="I1219" s="1010">
        <v>0</v>
      </c>
      <c r="J1219" s="1010">
        <v>16260000</v>
      </c>
      <c r="K1219" s="1014" t="s">
        <v>1198</v>
      </c>
      <c r="L1219" s="1010"/>
      <c r="M1219" s="1010"/>
      <c r="N1219" s="1011"/>
      <c r="O1219" s="1010"/>
      <c r="P1219" s="1010"/>
      <c r="Q1219" s="1010"/>
      <c r="R1219" s="1010"/>
      <c r="S1219" s="1011"/>
    </row>
    <row r="1220" spans="1:19">
      <c r="A1220" s="1014" t="s">
        <v>2076</v>
      </c>
      <c r="B1220" s="1014" t="s">
        <v>283</v>
      </c>
      <c r="C1220" s="1014" t="s">
        <v>2077</v>
      </c>
      <c r="D1220" s="1014" t="s">
        <v>2078</v>
      </c>
      <c r="E1220" s="1014" t="s">
        <v>1074</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2076</v>
      </c>
      <c r="B1221" s="1014" t="s">
        <v>283</v>
      </c>
      <c r="C1221" s="1014" t="s">
        <v>2077</v>
      </c>
      <c r="D1221" s="1014" t="s">
        <v>2078</v>
      </c>
      <c r="E1221" s="1014" t="s">
        <v>1074</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2079</v>
      </c>
      <c r="C1222" s="1014" t="s">
        <v>2080</v>
      </c>
      <c r="D1222" s="1014" t="s">
        <v>2081</v>
      </c>
      <c r="E1222" s="1014" t="s">
        <v>105</v>
      </c>
      <c r="F1222" s="1015">
        <v>39990</v>
      </c>
      <c r="G1222" s="1014" t="s">
        <v>7</v>
      </c>
      <c r="H1222" s="1010">
        <v>11735000</v>
      </c>
      <c r="I1222" s="1010">
        <v>0</v>
      </c>
      <c r="J1222" s="1010">
        <v>12409762.5</v>
      </c>
      <c r="K1222" s="1014" t="s">
        <v>1198</v>
      </c>
      <c r="L1222" s="1010"/>
      <c r="M1222" s="1010"/>
      <c r="N1222" s="1011"/>
      <c r="O1222" s="1010"/>
      <c r="P1222" s="1010"/>
      <c r="Q1222" s="1010"/>
      <c r="R1222" s="1010"/>
      <c r="S1222" s="1011"/>
    </row>
    <row r="1223" spans="1:19">
      <c r="A1223" s="1014" t="s">
        <v>102</v>
      </c>
      <c r="B1223" s="1014" t="s">
        <v>283</v>
      </c>
      <c r="C1223" s="1014" t="s">
        <v>2080</v>
      </c>
      <c r="D1223" s="1014" t="s">
        <v>2081</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2082</v>
      </c>
      <c r="B1224" s="1014" t="s">
        <v>858</v>
      </c>
      <c r="C1224" s="1014" t="s">
        <v>2083</v>
      </c>
      <c r="D1224" s="1014" t="s">
        <v>1448</v>
      </c>
      <c r="E1224" s="1014" t="s">
        <v>56</v>
      </c>
      <c r="F1224" s="1015">
        <v>39805</v>
      </c>
      <c r="G1224" s="1014" t="s">
        <v>284</v>
      </c>
      <c r="H1224" s="1010">
        <v>600000000</v>
      </c>
      <c r="I1224" s="1010">
        <v>0</v>
      </c>
      <c r="J1224" s="1010">
        <v>718392161.34000003</v>
      </c>
      <c r="K1224" s="1014" t="s">
        <v>1198</v>
      </c>
      <c r="L1224" s="1010"/>
      <c r="M1224" s="1010"/>
      <c r="N1224" s="1011"/>
      <c r="O1224" s="1010"/>
      <c r="P1224" s="1010"/>
      <c r="Q1224" s="1010"/>
      <c r="R1224" s="1010"/>
      <c r="S1224" s="1011"/>
    </row>
    <row r="1225" spans="1:19">
      <c r="A1225" s="1014" t="s">
        <v>2082</v>
      </c>
      <c r="B1225" s="1014" t="s">
        <v>283</v>
      </c>
      <c r="C1225" s="1014" t="s">
        <v>2083</v>
      </c>
      <c r="D1225" s="1014" t="s">
        <v>1448</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2082</v>
      </c>
      <c r="B1226" s="1014" t="s">
        <v>283</v>
      </c>
      <c r="C1226" s="1014" t="s">
        <v>2083</v>
      </c>
      <c r="D1226" s="1014" t="s">
        <v>1448</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2082</v>
      </c>
      <c r="B1227" s="1014" t="s">
        <v>283</v>
      </c>
      <c r="C1227" s="1014" t="s">
        <v>2083</v>
      </c>
      <c r="D1227" s="1014" t="s">
        <v>1448</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2084</v>
      </c>
      <c r="B1228" s="1014"/>
      <c r="C1228" s="1014" t="s">
        <v>2085</v>
      </c>
      <c r="D1228" s="1014" t="s">
        <v>2086</v>
      </c>
      <c r="E1228" s="1014" t="s">
        <v>1082</v>
      </c>
      <c r="F1228" s="1015">
        <v>39927</v>
      </c>
      <c r="G1228" s="1014" t="s">
        <v>284</v>
      </c>
      <c r="H1228" s="1010">
        <v>11000000</v>
      </c>
      <c r="I1228" s="1010">
        <v>0</v>
      </c>
      <c r="J1228" s="1010">
        <v>13521828.15</v>
      </c>
      <c r="K1228" s="1014" t="s">
        <v>900</v>
      </c>
      <c r="L1228" s="1010"/>
      <c r="M1228" s="1010"/>
      <c r="N1228" s="1011"/>
      <c r="O1228" s="1010"/>
      <c r="P1228" s="1010"/>
      <c r="Q1228" s="1010"/>
      <c r="R1228" s="1010"/>
      <c r="S1228" s="1011"/>
    </row>
    <row r="1229" spans="1:19">
      <c r="A1229" s="1014" t="s">
        <v>2084</v>
      </c>
      <c r="B1229" s="1014" t="s">
        <v>283</v>
      </c>
      <c r="C1229" s="1014" t="s">
        <v>2085</v>
      </c>
      <c r="D1229" s="1014" t="s">
        <v>2086</v>
      </c>
      <c r="E1229" s="1014" t="s">
        <v>1082</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2084</v>
      </c>
      <c r="B1230" s="1014" t="s">
        <v>283</v>
      </c>
      <c r="C1230" s="1014" t="s">
        <v>2085</v>
      </c>
      <c r="D1230" s="1014" t="s">
        <v>2086</v>
      </c>
      <c r="E1230" s="1014" t="s">
        <v>1082</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2087</v>
      </c>
      <c r="B1231" s="1014" t="s">
        <v>926</v>
      </c>
      <c r="C1231" s="1014" t="s">
        <v>2088</v>
      </c>
      <c r="D1231" s="1014" t="s">
        <v>1704</v>
      </c>
      <c r="E1231" s="1014" t="s">
        <v>1311</v>
      </c>
      <c r="F1231" s="1015">
        <v>39885</v>
      </c>
      <c r="G1231" s="1014" t="s">
        <v>285</v>
      </c>
      <c r="H1231" s="1010">
        <v>3370000</v>
      </c>
      <c r="I1231" s="1010">
        <v>0</v>
      </c>
      <c r="J1231" s="1010">
        <v>3773495.65</v>
      </c>
      <c r="K1231" s="1014" t="s">
        <v>900</v>
      </c>
      <c r="L1231" s="1010"/>
      <c r="M1231" s="1010"/>
      <c r="N1231" s="1011"/>
      <c r="O1231" s="1010"/>
      <c r="P1231" s="1010"/>
      <c r="Q1231" s="1010"/>
      <c r="R1231" s="1010"/>
      <c r="S1231" s="1011"/>
    </row>
    <row r="1232" spans="1:19">
      <c r="A1232" s="1014" t="s">
        <v>2087</v>
      </c>
      <c r="B1232" s="1014" t="s">
        <v>283</v>
      </c>
      <c r="C1232" s="1014" t="s">
        <v>2088</v>
      </c>
      <c r="D1232" s="1014" t="s">
        <v>1704</v>
      </c>
      <c r="E1232" s="1014" t="s">
        <v>1311</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2087</v>
      </c>
      <c r="B1233" s="1014" t="s">
        <v>283</v>
      </c>
      <c r="C1233" s="1014" t="s">
        <v>2088</v>
      </c>
      <c r="D1233" s="1014" t="s">
        <v>1704</v>
      </c>
      <c r="E1233" s="1014" t="s">
        <v>1311</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2089</v>
      </c>
      <c r="B1234" s="1014" t="s">
        <v>2090</v>
      </c>
      <c r="C1234" s="1014" t="s">
        <v>2091</v>
      </c>
      <c r="D1234" s="1014" t="s">
        <v>1685</v>
      </c>
      <c r="E1234" s="1014" t="s">
        <v>60</v>
      </c>
      <c r="F1234" s="1015">
        <v>39805</v>
      </c>
      <c r="G1234" s="1014" t="s">
        <v>285</v>
      </c>
      <c r="H1234" s="1010">
        <v>13795000</v>
      </c>
      <c r="I1234" s="1010">
        <v>0</v>
      </c>
      <c r="J1234" s="1010">
        <v>16146467.869999999</v>
      </c>
      <c r="K1234" s="1014" t="s">
        <v>1198</v>
      </c>
      <c r="L1234" s="1010"/>
      <c r="M1234" s="1010"/>
      <c r="N1234" s="1011"/>
      <c r="O1234" s="1010"/>
      <c r="P1234" s="1010"/>
      <c r="Q1234" s="1010"/>
      <c r="R1234" s="1010"/>
      <c r="S1234" s="1011"/>
    </row>
    <row r="1235" spans="1:19">
      <c r="A1235" s="1014" t="s">
        <v>2089</v>
      </c>
      <c r="B1235" s="1014" t="s">
        <v>283</v>
      </c>
      <c r="C1235" s="1014" t="s">
        <v>2091</v>
      </c>
      <c r="D1235" s="1014" t="s">
        <v>1685</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2089</v>
      </c>
      <c r="B1236" s="1014" t="s">
        <v>283</v>
      </c>
      <c r="C1236" s="1014" t="s">
        <v>2091</v>
      </c>
      <c r="D1236" s="1014" t="s">
        <v>1685</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2089</v>
      </c>
      <c r="B1237" s="1014" t="s">
        <v>283</v>
      </c>
      <c r="C1237" s="1014" t="s">
        <v>2091</v>
      </c>
      <c r="D1237" s="1014" t="s">
        <v>1685</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2092</v>
      </c>
      <c r="B1238" s="1014" t="s">
        <v>907</v>
      </c>
      <c r="C1238" s="1014" t="s">
        <v>2093</v>
      </c>
      <c r="D1238" s="1014" t="s">
        <v>2094</v>
      </c>
      <c r="E1238" s="1014" t="s">
        <v>239</v>
      </c>
      <c r="F1238" s="1015">
        <v>40176</v>
      </c>
      <c r="G1238" s="1014" t="s">
        <v>285</v>
      </c>
      <c r="H1238" s="1010">
        <v>4500000</v>
      </c>
      <c r="I1238" s="1010">
        <v>0</v>
      </c>
      <c r="J1238" s="1010">
        <v>5263187.5</v>
      </c>
      <c r="K1238" s="1014" t="s">
        <v>1198</v>
      </c>
      <c r="L1238" s="1010"/>
      <c r="M1238" s="1010"/>
      <c r="N1238" s="1011"/>
      <c r="O1238" s="1010"/>
      <c r="P1238" s="1010"/>
      <c r="Q1238" s="1010"/>
      <c r="R1238" s="1010"/>
      <c r="S1238" s="1011"/>
    </row>
    <row r="1239" spans="1:19">
      <c r="A1239" s="1014" t="s">
        <v>2092</v>
      </c>
      <c r="B1239" s="1014" t="s">
        <v>283</v>
      </c>
      <c r="C1239" s="1014" t="s">
        <v>2093</v>
      </c>
      <c r="D1239" s="1014" t="s">
        <v>2094</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2095</v>
      </c>
      <c r="B1240" s="1014"/>
      <c r="C1240" s="1014" t="s">
        <v>2096</v>
      </c>
      <c r="D1240" s="1014" t="s">
        <v>2097</v>
      </c>
      <c r="E1240" s="1014" t="s">
        <v>153</v>
      </c>
      <c r="F1240" s="1015">
        <v>39829</v>
      </c>
      <c r="G1240" s="1014" t="s">
        <v>284</v>
      </c>
      <c r="H1240" s="1010">
        <v>57000000</v>
      </c>
      <c r="I1240" s="1010">
        <v>0</v>
      </c>
      <c r="J1240" s="1010">
        <v>62949121.280000001</v>
      </c>
      <c r="K1240" s="1014" t="s">
        <v>900</v>
      </c>
      <c r="L1240" s="1010"/>
      <c r="M1240" s="1010"/>
      <c r="N1240" s="1011"/>
      <c r="O1240" s="1010"/>
      <c r="P1240" s="1010"/>
      <c r="Q1240" s="1010"/>
      <c r="R1240" s="1010"/>
      <c r="S1240" s="1011"/>
    </row>
    <row r="1241" spans="1:19">
      <c r="A1241" s="1014" t="s">
        <v>2095</v>
      </c>
      <c r="B1241" s="1014" t="s">
        <v>283</v>
      </c>
      <c r="C1241" s="1014" t="s">
        <v>2096</v>
      </c>
      <c r="D1241" s="1014" t="s">
        <v>2097</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2095</v>
      </c>
      <c r="B1242" s="1014" t="s">
        <v>283</v>
      </c>
      <c r="C1242" s="1014" t="s">
        <v>2096</v>
      </c>
      <c r="D1242" s="1014" t="s">
        <v>2097</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2098</v>
      </c>
      <c r="B1243" s="1014" t="s">
        <v>858</v>
      </c>
      <c r="C1243" s="1014" t="s">
        <v>2099</v>
      </c>
      <c r="D1243" s="1014" t="s">
        <v>2100</v>
      </c>
      <c r="E1243" s="1014" t="s">
        <v>6</v>
      </c>
      <c r="F1243" s="1015">
        <v>39787</v>
      </c>
      <c r="G1243" s="1014" t="s">
        <v>284</v>
      </c>
      <c r="H1243" s="1010">
        <v>1700000</v>
      </c>
      <c r="I1243" s="1010">
        <v>0</v>
      </c>
      <c r="J1243" s="1010">
        <v>1829711.12</v>
      </c>
      <c r="K1243" s="1014" t="s">
        <v>1198</v>
      </c>
      <c r="L1243" s="1010"/>
      <c r="M1243" s="1010"/>
      <c r="N1243" s="1011"/>
      <c r="O1243" s="1010"/>
      <c r="P1243" s="1010"/>
      <c r="Q1243" s="1010"/>
      <c r="R1243" s="1010"/>
      <c r="S1243" s="1011"/>
    </row>
    <row r="1244" spans="1:19">
      <c r="A1244" s="1014" t="s">
        <v>2098</v>
      </c>
      <c r="B1244" s="1014" t="s">
        <v>283</v>
      </c>
      <c r="C1244" s="1014" t="s">
        <v>2099</v>
      </c>
      <c r="D1244" s="1014" t="s">
        <v>2100</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2098</v>
      </c>
      <c r="B1245" s="1014" t="s">
        <v>283</v>
      </c>
      <c r="C1245" s="1014" t="s">
        <v>2099</v>
      </c>
      <c r="D1245" s="1014" t="s">
        <v>2100</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2101</v>
      </c>
      <c r="B1246" s="1014" t="s">
        <v>921</v>
      </c>
      <c r="C1246" s="1014" t="s">
        <v>2102</v>
      </c>
      <c r="D1246" s="1014" t="s">
        <v>2103</v>
      </c>
      <c r="E1246" s="1014" t="s">
        <v>89</v>
      </c>
      <c r="F1246" s="1015">
        <v>39983</v>
      </c>
      <c r="G1246" s="1014" t="s">
        <v>924</v>
      </c>
      <c r="H1246" s="1010">
        <v>2639000</v>
      </c>
      <c r="I1246" s="1010">
        <v>0</v>
      </c>
      <c r="J1246" s="1010">
        <v>3438793.11</v>
      </c>
      <c r="K1246" s="1014" t="s">
        <v>900</v>
      </c>
      <c r="L1246" s="1010"/>
      <c r="M1246" s="1010"/>
      <c r="N1246" s="1011"/>
      <c r="O1246" s="1010"/>
      <c r="P1246" s="1010"/>
      <c r="Q1246" s="1010"/>
      <c r="R1246" s="1010"/>
      <c r="S1246" s="1011"/>
    </row>
    <row r="1247" spans="1:19">
      <c r="A1247" s="1014" t="s">
        <v>2101</v>
      </c>
      <c r="B1247" s="1014" t="s">
        <v>283</v>
      </c>
      <c r="C1247" s="1014" t="s">
        <v>2102</v>
      </c>
      <c r="D1247" s="1014" t="s">
        <v>2103</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2101</v>
      </c>
      <c r="B1248" s="1014" t="s">
        <v>283</v>
      </c>
      <c r="C1248" s="1014" t="s">
        <v>2102</v>
      </c>
      <c r="D1248" s="1014" t="s">
        <v>2103</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2101</v>
      </c>
      <c r="B1249" s="1014" t="s">
        <v>283</v>
      </c>
      <c r="C1249" s="1014" t="s">
        <v>2102</v>
      </c>
      <c r="D1249" s="1014" t="s">
        <v>2103</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2104</v>
      </c>
      <c r="B1250" s="1014" t="s">
        <v>926</v>
      </c>
      <c r="C1250" s="1014" t="s">
        <v>2105</v>
      </c>
      <c r="D1250" s="1014" t="s">
        <v>2106</v>
      </c>
      <c r="E1250" s="1014" t="s">
        <v>896</v>
      </c>
      <c r="F1250" s="1015">
        <v>39878</v>
      </c>
      <c r="G1250" s="1014" t="s">
        <v>285</v>
      </c>
      <c r="H1250" s="1010">
        <v>3000000</v>
      </c>
      <c r="I1250" s="1010">
        <v>0</v>
      </c>
      <c r="J1250" s="1010">
        <v>2296213</v>
      </c>
      <c r="K1250" s="1014" t="s">
        <v>900</v>
      </c>
      <c r="L1250" s="1010"/>
      <c r="M1250" s="1010"/>
      <c r="N1250" s="1011"/>
      <c r="O1250" s="1010"/>
      <c r="P1250" s="1010"/>
      <c r="Q1250" s="1010"/>
      <c r="R1250" s="1010"/>
      <c r="S1250" s="1011"/>
    </row>
    <row r="1251" spans="1:19">
      <c r="A1251" s="1014" t="s">
        <v>2104</v>
      </c>
      <c r="B1251" s="1014" t="s">
        <v>283</v>
      </c>
      <c r="C1251" s="1014" t="s">
        <v>2105</v>
      </c>
      <c r="D1251" s="1014" t="s">
        <v>2106</v>
      </c>
      <c r="E1251" s="1014" t="s">
        <v>896</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2104</v>
      </c>
      <c r="B1252" s="1014" t="s">
        <v>283</v>
      </c>
      <c r="C1252" s="1014" t="s">
        <v>2105</v>
      </c>
      <c r="D1252" s="1014" t="s">
        <v>2106</v>
      </c>
      <c r="E1252" s="1014" t="s">
        <v>896</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2104</v>
      </c>
      <c r="B1253" s="1014" t="s">
        <v>283</v>
      </c>
      <c r="C1253" s="1014" t="s">
        <v>2105</v>
      </c>
      <c r="D1253" s="1014" t="s">
        <v>2106</v>
      </c>
      <c r="E1253" s="1014" t="s">
        <v>896</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2104</v>
      </c>
      <c r="B1254" s="1014" t="s">
        <v>283</v>
      </c>
      <c r="C1254" s="1014" t="s">
        <v>2105</v>
      </c>
      <c r="D1254" s="1014" t="s">
        <v>2106</v>
      </c>
      <c r="E1254" s="1014" t="s">
        <v>896</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2107</v>
      </c>
      <c r="B1255" s="1014" t="s">
        <v>926</v>
      </c>
      <c r="C1255" s="1014" t="s">
        <v>2108</v>
      </c>
      <c r="D1255" s="1014" t="s">
        <v>2109</v>
      </c>
      <c r="E1255" s="1014" t="s">
        <v>109</v>
      </c>
      <c r="F1255" s="1015">
        <v>39864</v>
      </c>
      <c r="G1255" s="1014" t="s">
        <v>285</v>
      </c>
      <c r="H1255" s="1010">
        <v>2060000</v>
      </c>
      <c r="I1255" s="1010">
        <v>0</v>
      </c>
      <c r="J1255" s="1010">
        <v>2714911.32</v>
      </c>
      <c r="K1255" s="1014" t="s">
        <v>900</v>
      </c>
      <c r="L1255" s="1010"/>
      <c r="M1255" s="1010"/>
      <c r="N1255" s="1011"/>
      <c r="O1255" s="1010"/>
      <c r="P1255" s="1010"/>
      <c r="Q1255" s="1010"/>
      <c r="R1255" s="1010"/>
      <c r="S1255" s="1011"/>
    </row>
    <row r="1256" spans="1:19">
      <c r="A1256" s="1014" t="s">
        <v>2107</v>
      </c>
      <c r="B1256" s="1014" t="s">
        <v>283</v>
      </c>
      <c r="C1256" s="1014" t="s">
        <v>2108</v>
      </c>
      <c r="D1256" s="1014" t="s">
        <v>2109</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2107</v>
      </c>
      <c r="B1257" s="1014" t="s">
        <v>283</v>
      </c>
      <c r="C1257" s="1014" t="s">
        <v>2108</v>
      </c>
      <c r="D1257" s="1014" t="s">
        <v>2109</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2110</v>
      </c>
      <c r="B1258" s="1014" t="s">
        <v>921</v>
      </c>
      <c r="C1258" s="1014" t="s">
        <v>2111</v>
      </c>
      <c r="D1258" s="1014" t="s">
        <v>2112</v>
      </c>
      <c r="E1258" s="1014" t="s">
        <v>89</v>
      </c>
      <c r="F1258" s="1015">
        <v>39948</v>
      </c>
      <c r="G1258" s="1014" t="s">
        <v>924</v>
      </c>
      <c r="H1258" s="1010">
        <v>20300000</v>
      </c>
      <c r="I1258" s="1010">
        <v>0</v>
      </c>
      <c r="J1258" s="1010">
        <v>24429245.84</v>
      </c>
      <c r="K1258" s="1014" t="s">
        <v>900</v>
      </c>
      <c r="L1258" s="1010"/>
      <c r="M1258" s="1010"/>
      <c r="N1258" s="1011"/>
      <c r="O1258" s="1010"/>
      <c r="P1258" s="1010"/>
      <c r="Q1258" s="1010"/>
      <c r="R1258" s="1010"/>
      <c r="S1258" s="1011"/>
    </row>
    <row r="1259" spans="1:19">
      <c r="A1259" s="1014" t="s">
        <v>2110</v>
      </c>
      <c r="B1259" s="1014" t="s">
        <v>283</v>
      </c>
      <c r="C1259" s="1014" t="s">
        <v>2111</v>
      </c>
      <c r="D1259" s="1014" t="s">
        <v>2112</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2110</v>
      </c>
      <c r="B1260" s="1014" t="s">
        <v>283</v>
      </c>
      <c r="C1260" s="1014" t="s">
        <v>2111</v>
      </c>
      <c r="D1260" s="1014" t="s">
        <v>2112</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2110</v>
      </c>
      <c r="B1261" s="1014" t="s">
        <v>283</v>
      </c>
      <c r="C1261" s="1014" t="s">
        <v>2111</v>
      </c>
      <c r="D1261" s="1014" t="s">
        <v>2112</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2113</v>
      </c>
      <c r="B1262" s="1014" t="s">
        <v>907</v>
      </c>
      <c r="C1262" s="1014" t="s">
        <v>2114</v>
      </c>
      <c r="D1262" s="1014" t="s">
        <v>1289</v>
      </c>
      <c r="E1262" s="1014" t="s">
        <v>89</v>
      </c>
      <c r="F1262" s="1015">
        <v>39801</v>
      </c>
      <c r="G1262" s="1014" t="s">
        <v>285</v>
      </c>
      <c r="H1262" s="1010">
        <v>35500000</v>
      </c>
      <c r="I1262" s="1010">
        <v>0</v>
      </c>
      <c r="J1262" s="1010">
        <v>33835943.420000002</v>
      </c>
      <c r="K1262" s="1014" t="s">
        <v>900</v>
      </c>
      <c r="L1262" s="1010"/>
      <c r="M1262" s="1010"/>
      <c r="N1262" s="1011"/>
      <c r="O1262" s="1010"/>
      <c r="P1262" s="1010"/>
      <c r="Q1262" s="1010"/>
      <c r="R1262" s="1010"/>
      <c r="S1262" s="1011"/>
    </row>
    <row r="1263" spans="1:19">
      <c r="A1263" s="1014" t="s">
        <v>2113</v>
      </c>
      <c r="B1263" s="1014" t="s">
        <v>283</v>
      </c>
      <c r="C1263" s="1014" t="s">
        <v>2114</v>
      </c>
      <c r="D1263" s="1014" t="s">
        <v>1289</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2113</v>
      </c>
      <c r="B1264" s="1014" t="s">
        <v>283</v>
      </c>
      <c r="C1264" s="1014" t="s">
        <v>2114</v>
      </c>
      <c r="D1264" s="1014" t="s">
        <v>1289</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2113</v>
      </c>
      <c r="B1265" s="1014" t="s">
        <v>283</v>
      </c>
      <c r="C1265" s="1014" t="s">
        <v>2114</v>
      </c>
      <c r="D1265" s="1014" t="s">
        <v>1289</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2113</v>
      </c>
      <c r="B1266" s="1014" t="s">
        <v>283</v>
      </c>
      <c r="C1266" s="1014" t="s">
        <v>2114</v>
      </c>
      <c r="D1266" s="1014" t="s">
        <v>1289</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2115</v>
      </c>
      <c r="B1267" s="1014" t="s">
        <v>2116</v>
      </c>
      <c r="C1267" s="1014" t="s">
        <v>2117</v>
      </c>
      <c r="D1267" s="1014" t="s">
        <v>1176</v>
      </c>
      <c r="E1267" s="1014" t="s">
        <v>217</v>
      </c>
      <c r="F1267" s="1015">
        <v>39766</v>
      </c>
      <c r="G1267" s="1014" t="s">
        <v>284</v>
      </c>
      <c r="H1267" s="1010">
        <v>1715000000</v>
      </c>
      <c r="I1267" s="1010">
        <v>0</v>
      </c>
      <c r="J1267" s="1010">
        <v>1944772916.6600001</v>
      </c>
      <c r="K1267" s="1014" t="s">
        <v>1198</v>
      </c>
      <c r="L1267" s="1010"/>
      <c r="M1267" s="1010"/>
      <c r="N1267" s="1011"/>
      <c r="O1267" s="1010"/>
      <c r="P1267" s="1010"/>
      <c r="Q1267" s="1010"/>
      <c r="R1267" s="1010"/>
      <c r="S1267" s="1011"/>
    </row>
    <row r="1268" spans="1:19">
      <c r="A1268" s="1014" t="s">
        <v>2115</v>
      </c>
      <c r="B1268" s="1014" t="s">
        <v>283</v>
      </c>
      <c r="C1268" s="1014" t="s">
        <v>2117</v>
      </c>
      <c r="D1268" s="1014" t="s">
        <v>1176</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2118</v>
      </c>
      <c r="B1269" s="1014" t="s">
        <v>926</v>
      </c>
      <c r="C1269" s="1014" t="s">
        <v>2119</v>
      </c>
      <c r="D1269" s="1014" t="s">
        <v>2120</v>
      </c>
      <c r="E1269" s="1014" t="s">
        <v>969</v>
      </c>
      <c r="F1269" s="1015">
        <v>39899</v>
      </c>
      <c r="G1269" s="1014" t="s">
        <v>285</v>
      </c>
      <c r="H1269" s="1010">
        <v>1700000</v>
      </c>
      <c r="I1269" s="1010">
        <v>0</v>
      </c>
      <c r="J1269" s="1010">
        <v>817240.5</v>
      </c>
      <c r="K1269" s="1014" t="s">
        <v>900</v>
      </c>
      <c r="L1269" s="1010"/>
      <c r="M1269" s="1010"/>
      <c r="N1269" s="1011"/>
      <c r="O1269" s="1010"/>
      <c r="P1269" s="1010"/>
      <c r="Q1269" s="1010"/>
      <c r="R1269" s="1010"/>
      <c r="S1269" s="1011"/>
    </row>
    <row r="1270" spans="1:19">
      <c r="A1270" s="1014" t="s">
        <v>2118</v>
      </c>
      <c r="B1270" s="1014" t="s">
        <v>283</v>
      </c>
      <c r="C1270" s="1014" t="s">
        <v>2119</v>
      </c>
      <c r="D1270" s="1014" t="s">
        <v>2120</v>
      </c>
      <c r="E1270" s="1014" t="s">
        <v>969</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2118</v>
      </c>
      <c r="B1271" s="1014" t="s">
        <v>283</v>
      </c>
      <c r="C1271" s="1014" t="s">
        <v>2119</v>
      </c>
      <c r="D1271" s="1014" t="s">
        <v>2120</v>
      </c>
      <c r="E1271" s="1014" t="s">
        <v>969</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2121</v>
      </c>
      <c r="B1272" s="1014" t="s">
        <v>858</v>
      </c>
      <c r="C1272" s="1014" t="s">
        <v>2122</v>
      </c>
      <c r="D1272" s="1014" t="s">
        <v>1289</v>
      </c>
      <c r="E1272" s="1014" t="s">
        <v>89</v>
      </c>
      <c r="F1272" s="1015">
        <v>39787</v>
      </c>
      <c r="G1272" s="1014" t="s">
        <v>284</v>
      </c>
      <c r="H1272" s="1010">
        <v>196000000</v>
      </c>
      <c r="I1272" s="1010">
        <v>0</v>
      </c>
      <c r="J1272" s="1010">
        <v>229613072</v>
      </c>
      <c r="K1272" s="1014" t="s">
        <v>1198</v>
      </c>
      <c r="L1272" s="1010"/>
      <c r="M1272" s="1010"/>
      <c r="N1272" s="1011"/>
      <c r="O1272" s="1010"/>
      <c r="P1272" s="1010"/>
      <c r="Q1272" s="1010"/>
      <c r="R1272" s="1010"/>
      <c r="S1272" s="1011"/>
    </row>
    <row r="1273" spans="1:19">
      <c r="A1273" s="1014" t="s">
        <v>2121</v>
      </c>
      <c r="B1273" s="1014" t="s">
        <v>283</v>
      </c>
      <c r="C1273" s="1014" t="s">
        <v>2122</v>
      </c>
      <c r="D1273" s="1014" t="s">
        <v>1289</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2121</v>
      </c>
      <c r="B1274" s="1014" t="s">
        <v>283</v>
      </c>
      <c r="C1274" s="1014" t="s">
        <v>2122</v>
      </c>
      <c r="D1274" s="1014" t="s">
        <v>1289</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2123</v>
      </c>
      <c r="B1275" s="1014" t="s">
        <v>935</v>
      </c>
      <c r="C1275" s="1014" t="s">
        <v>2124</v>
      </c>
      <c r="D1275" s="1014" t="s">
        <v>2125</v>
      </c>
      <c r="E1275" s="1014" t="s">
        <v>109</v>
      </c>
      <c r="F1275" s="1015">
        <v>40137</v>
      </c>
      <c r="G1275" s="1014" t="s">
        <v>285</v>
      </c>
      <c r="H1275" s="1010">
        <v>6000000</v>
      </c>
      <c r="I1275" s="1010">
        <v>0</v>
      </c>
      <c r="J1275" s="1010">
        <v>6870433.3300000001</v>
      </c>
      <c r="K1275" s="1014" t="s">
        <v>1198</v>
      </c>
      <c r="L1275" s="1010"/>
      <c r="M1275" s="1010"/>
      <c r="N1275" s="1011"/>
      <c r="O1275" s="1010"/>
      <c r="P1275" s="1010"/>
      <c r="Q1275" s="1010"/>
      <c r="R1275" s="1010"/>
      <c r="S1275" s="1011"/>
    </row>
    <row r="1276" spans="1:19">
      <c r="A1276" s="1014" t="s">
        <v>2123</v>
      </c>
      <c r="B1276" s="1014" t="s">
        <v>283</v>
      </c>
      <c r="C1276" s="1014" t="s">
        <v>2124</v>
      </c>
      <c r="D1276" s="1014" t="s">
        <v>2125</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2126</v>
      </c>
      <c r="B1277" s="1014" t="s">
        <v>881</v>
      </c>
      <c r="C1277" s="1014" t="s">
        <v>2127</v>
      </c>
      <c r="D1277" s="1014" t="s">
        <v>2128</v>
      </c>
      <c r="E1277" s="1014" t="s">
        <v>1151</v>
      </c>
      <c r="F1277" s="1015">
        <v>39871</v>
      </c>
      <c r="G1277" s="1014" t="s">
        <v>285</v>
      </c>
      <c r="H1277" s="1010">
        <v>11800000</v>
      </c>
      <c r="I1277" s="1010">
        <v>0</v>
      </c>
      <c r="J1277" s="1010">
        <v>24460674.809999999</v>
      </c>
      <c r="K1277" s="1014" t="s">
        <v>1198</v>
      </c>
      <c r="L1277" s="1010"/>
      <c r="M1277" s="1010"/>
      <c r="N1277" s="1011"/>
      <c r="O1277" s="1010"/>
      <c r="P1277" s="1010"/>
      <c r="Q1277" s="1010"/>
      <c r="R1277" s="1010"/>
      <c r="S1277" s="1011"/>
    </row>
    <row r="1278" spans="1:19">
      <c r="A1278" s="1014" t="s">
        <v>2126</v>
      </c>
      <c r="B1278" s="1014" t="s">
        <v>283</v>
      </c>
      <c r="C1278" s="1014" t="s">
        <v>2127</v>
      </c>
      <c r="D1278" s="1014" t="s">
        <v>2128</v>
      </c>
      <c r="E1278" s="1014" t="s">
        <v>1151</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2126</v>
      </c>
      <c r="B1279" s="1014" t="s">
        <v>283</v>
      </c>
      <c r="C1279" s="1014" t="s">
        <v>2127</v>
      </c>
      <c r="D1279" s="1014" t="s">
        <v>2128</v>
      </c>
      <c r="E1279" s="1014" t="s">
        <v>1151</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2129</v>
      </c>
      <c r="B1280" s="1014" t="s">
        <v>858</v>
      </c>
      <c r="C1280" s="1014" t="s">
        <v>2130</v>
      </c>
      <c r="D1280" s="1014" t="s">
        <v>2131</v>
      </c>
      <c r="E1280" s="1014" t="s">
        <v>1082</v>
      </c>
      <c r="F1280" s="1015">
        <v>39948</v>
      </c>
      <c r="G1280" s="1014" t="s">
        <v>284</v>
      </c>
      <c r="H1280" s="1010">
        <v>21000000</v>
      </c>
      <c r="I1280" s="1010">
        <v>0</v>
      </c>
      <c r="J1280" s="1010">
        <v>31631120.559999999</v>
      </c>
      <c r="K1280" s="1014" t="s">
        <v>1198</v>
      </c>
      <c r="L1280" s="1010"/>
      <c r="M1280" s="1010"/>
      <c r="N1280" s="1011"/>
      <c r="O1280" s="1010"/>
      <c r="P1280" s="1010"/>
      <c r="Q1280" s="1010"/>
      <c r="R1280" s="1010"/>
      <c r="S1280" s="1011"/>
    </row>
    <row r="1281" spans="1:19">
      <c r="A1281" s="1014" t="s">
        <v>2129</v>
      </c>
      <c r="B1281" s="1014" t="s">
        <v>283</v>
      </c>
      <c r="C1281" s="1014" t="s">
        <v>2130</v>
      </c>
      <c r="D1281" s="1014" t="s">
        <v>2131</v>
      </c>
      <c r="E1281" s="1014" t="s">
        <v>1082</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2129</v>
      </c>
      <c r="B1282" s="1014" t="s">
        <v>283</v>
      </c>
      <c r="C1282" s="1014" t="s">
        <v>2130</v>
      </c>
      <c r="D1282" s="1014" t="s">
        <v>2131</v>
      </c>
      <c r="E1282" s="1014" t="s">
        <v>1082</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2129</v>
      </c>
      <c r="B1283" s="1014" t="s">
        <v>283</v>
      </c>
      <c r="C1283" s="1014" t="s">
        <v>2130</v>
      </c>
      <c r="D1283" s="1014" t="s">
        <v>2131</v>
      </c>
      <c r="E1283" s="1014" t="s">
        <v>1082</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2132</v>
      </c>
      <c r="B1284" s="1014" t="s">
        <v>902</v>
      </c>
      <c r="C1284" s="1014" t="s">
        <v>2133</v>
      </c>
      <c r="D1284" s="1014" t="s">
        <v>1124</v>
      </c>
      <c r="E1284" s="1014" t="s">
        <v>1074</v>
      </c>
      <c r="F1284" s="1015">
        <v>39850</v>
      </c>
      <c r="G1284" s="1014" t="s">
        <v>285</v>
      </c>
      <c r="H1284" s="1010">
        <v>3500000</v>
      </c>
      <c r="I1284" s="1010">
        <v>0</v>
      </c>
      <c r="J1284" s="1010">
        <v>4150815.03</v>
      </c>
      <c r="K1284" s="1014" t="s">
        <v>1198</v>
      </c>
      <c r="L1284" s="1010"/>
      <c r="M1284" s="1010"/>
      <c r="N1284" s="1011"/>
      <c r="O1284" s="1010"/>
      <c r="P1284" s="1010"/>
      <c r="Q1284" s="1010"/>
      <c r="R1284" s="1010"/>
      <c r="S1284" s="1011"/>
    </row>
    <row r="1285" spans="1:19">
      <c r="A1285" s="1014" t="s">
        <v>2132</v>
      </c>
      <c r="B1285" s="1014" t="s">
        <v>283</v>
      </c>
      <c r="C1285" s="1014" t="s">
        <v>2133</v>
      </c>
      <c r="D1285" s="1014" t="s">
        <v>1124</v>
      </c>
      <c r="E1285" s="1014" t="s">
        <v>1074</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2134</v>
      </c>
      <c r="B1286" s="1014" t="s">
        <v>2135</v>
      </c>
      <c r="C1286" s="1014" t="s">
        <v>2136</v>
      </c>
      <c r="D1286" s="1014" t="s">
        <v>2137</v>
      </c>
      <c r="E1286" s="1014" t="s">
        <v>60</v>
      </c>
      <c r="F1286" s="1015">
        <v>39878</v>
      </c>
      <c r="G1286" s="1014" t="s">
        <v>285</v>
      </c>
      <c r="H1286" s="1010">
        <v>1881000</v>
      </c>
      <c r="I1286" s="1010">
        <v>0</v>
      </c>
      <c r="J1286" s="1010">
        <v>2231560</v>
      </c>
      <c r="K1286" s="1014" t="s">
        <v>1198</v>
      </c>
      <c r="L1286" s="1010"/>
      <c r="M1286" s="1010"/>
      <c r="N1286" s="1011"/>
      <c r="O1286" s="1010"/>
      <c r="P1286" s="1010"/>
      <c r="Q1286" s="1010"/>
      <c r="R1286" s="1010"/>
      <c r="S1286" s="1011"/>
    </row>
    <row r="1287" spans="1:19">
      <c r="A1287" s="1014" t="s">
        <v>2134</v>
      </c>
      <c r="B1287" s="1014" t="s">
        <v>283</v>
      </c>
      <c r="C1287" s="1014" t="s">
        <v>2136</v>
      </c>
      <c r="D1287" s="1014" t="s">
        <v>2137</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2138</v>
      </c>
      <c r="B1288" s="1014" t="s">
        <v>902</v>
      </c>
      <c r="C1288" s="1014" t="s">
        <v>2139</v>
      </c>
      <c r="D1288" s="1014" t="s">
        <v>1653</v>
      </c>
      <c r="E1288" s="1014" t="s">
        <v>89</v>
      </c>
      <c r="F1288" s="1015">
        <v>39983</v>
      </c>
      <c r="G1288" s="1014" t="s">
        <v>285</v>
      </c>
      <c r="H1288" s="1010">
        <v>3510000</v>
      </c>
      <c r="I1288" s="1010">
        <v>0</v>
      </c>
      <c r="J1288" s="1010">
        <v>4110668.47</v>
      </c>
      <c r="K1288" s="1014" t="s">
        <v>1198</v>
      </c>
      <c r="L1288" s="1010"/>
      <c r="M1288" s="1010"/>
      <c r="N1288" s="1011"/>
      <c r="O1288" s="1010"/>
      <c r="P1288" s="1010"/>
      <c r="Q1288" s="1010"/>
      <c r="R1288" s="1010"/>
      <c r="S1288" s="1011"/>
    </row>
    <row r="1289" spans="1:19">
      <c r="A1289" s="1014" t="s">
        <v>2138</v>
      </c>
      <c r="B1289" s="1014" t="s">
        <v>283</v>
      </c>
      <c r="C1289" s="1014" t="s">
        <v>2139</v>
      </c>
      <c r="D1289" s="1014" t="s">
        <v>1653</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2140</v>
      </c>
      <c r="B1290" s="1014" t="s">
        <v>1212</v>
      </c>
      <c r="C1290" s="1014" t="s">
        <v>2141</v>
      </c>
      <c r="D1290" s="1014" t="s">
        <v>2142</v>
      </c>
      <c r="E1290" s="1014" t="s">
        <v>239</v>
      </c>
      <c r="F1290" s="1015">
        <v>39857</v>
      </c>
      <c r="G1290" s="1014" t="s">
        <v>285</v>
      </c>
      <c r="H1290" s="1010">
        <v>6200000</v>
      </c>
      <c r="I1290" s="1010">
        <v>0</v>
      </c>
      <c r="J1290" s="1010">
        <v>13582165.84</v>
      </c>
      <c r="K1290" s="1014" t="s">
        <v>900</v>
      </c>
      <c r="L1290" s="1010"/>
      <c r="M1290" s="1010"/>
      <c r="N1290" s="1011"/>
      <c r="O1290" s="1010"/>
      <c r="P1290" s="1010"/>
      <c r="Q1290" s="1010"/>
      <c r="R1290" s="1010"/>
      <c r="S1290" s="1011"/>
    </row>
    <row r="1291" spans="1:19">
      <c r="A1291" s="1014" t="s">
        <v>2140</v>
      </c>
      <c r="B1291" s="1014" t="s">
        <v>283</v>
      </c>
      <c r="C1291" s="1014" t="s">
        <v>2141</v>
      </c>
      <c r="D1291" s="1014" t="s">
        <v>2142</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2140</v>
      </c>
      <c r="B1292" s="1014" t="s">
        <v>283</v>
      </c>
      <c r="C1292" s="1014" t="s">
        <v>2141</v>
      </c>
      <c r="D1292" s="1014" t="s">
        <v>2142</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2140</v>
      </c>
      <c r="B1293" s="1014" t="s">
        <v>283</v>
      </c>
      <c r="C1293" s="1014" t="s">
        <v>2141</v>
      </c>
      <c r="D1293" s="1014" t="s">
        <v>2142</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2143</v>
      </c>
      <c r="B1294" s="1014" t="s">
        <v>907</v>
      </c>
      <c r="C1294" s="1014" t="s">
        <v>2144</v>
      </c>
      <c r="D1294" s="1014" t="s">
        <v>1691</v>
      </c>
      <c r="E1294" s="1014" t="s">
        <v>19</v>
      </c>
      <c r="F1294" s="1015">
        <v>39843</v>
      </c>
      <c r="G1294" s="1014" t="s">
        <v>285</v>
      </c>
      <c r="H1294" s="1010">
        <v>7700000</v>
      </c>
      <c r="I1294" s="1010">
        <v>0</v>
      </c>
      <c r="J1294" s="1010">
        <v>8806297.8000000007</v>
      </c>
      <c r="K1294" s="1014" t="s">
        <v>900</v>
      </c>
      <c r="L1294" s="1010"/>
      <c r="M1294" s="1010"/>
      <c r="N1294" s="1011"/>
      <c r="O1294" s="1010"/>
      <c r="P1294" s="1010"/>
      <c r="Q1294" s="1010"/>
      <c r="R1294" s="1010"/>
      <c r="S1294" s="1011"/>
    </row>
    <row r="1295" spans="1:19">
      <c r="A1295" s="1014" t="s">
        <v>2143</v>
      </c>
      <c r="B1295" s="1014" t="s">
        <v>283</v>
      </c>
      <c r="C1295" s="1014" t="s">
        <v>2144</v>
      </c>
      <c r="D1295" s="1014" t="s">
        <v>1691</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2143</v>
      </c>
      <c r="B1296" s="1014" t="s">
        <v>283</v>
      </c>
      <c r="C1296" s="1014" t="s">
        <v>2144</v>
      </c>
      <c r="D1296" s="1014" t="s">
        <v>1691</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2143</v>
      </c>
      <c r="B1297" s="1014" t="s">
        <v>283</v>
      </c>
      <c r="C1297" s="1014" t="s">
        <v>2144</v>
      </c>
      <c r="D1297" s="1014" t="s">
        <v>1691</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2145</v>
      </c>
      <c r="B1298" s="1014"/>
      <c r="C1298" s="1014" t="s">
        <v>2146</v>
      </c>
      <c r="D1298" s="1014" t="s">
        <v>1118</v>
      </c>
      <c r="E1298" s="1014" t="s">
        <v>166</v>
      </c>
      <c r="F1298" s="1015">
        <v>39829</v>
      </c>
      <c r="G1298" s="1014" t="s">
        <v>284</v>
      </c>
      <c r="H1298" s="1010">
        <v>45000000</v>
      </c>
      <c r="I1298" s="1010">
        <v>0</v>
      </c>
      <c r="J1298" s="1010">
        <v>53406628.25</v>
      </c>
      <c r="K1298" s="1014" t="s">
        <v>900</v>
      </c>
      <c r="L1298" s="1010"/>
      <c r="M1298" s="1010"/>
      <c r="N1298" s="1011"/>
      <c r="O1298" s="1010"/>
      <c r="P1298" s="1010"/>
      <c r="Q1298" s="1010"/>
      <c r="R1298" s="1010"/>
      <c r="S1298" s="1011"/>
    </row>
    <row r="1299" spans="1:19">
      <c r="A1299" s="1014" t="s">
        <v>2145</v>
      </c>
      <c r="B1299" s="1014" t="s">
        <v>283</v>
      </c>
      <c r="C1299" s="1014" t="s">
        <v>2146</v>
      </c>
      <c r="D1299" s="1014" t="s">
        <v>1118</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2145</v>
      </c>
      <c r="B1300" s="1014" t="s">
        <v>283</v>
      </c>
      <c r="C1300" s="1014" t="s">
        <v>2146</v>
      </c>
      <c r="D1300" s="1014" t="s">
        <v>1118</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2147</v>
      </c>
      <c r="B1301" s="1014" t="s">
        <v>2148</v>
      </c>
      <c r="C1301" s="1014" t="s">
        <v>2149</v>
      </c>
      <c r="D1301" s="1014" t="s">
        <v>1289</v>
      </c>
      <c r="E1301" s="1014" t="s">
        <v>89</v>
      </c>
      <c r="F1301" s="1015">
        <v>39990</v>
      </c>
      <c r="G1301" s="1014" t="s">
        <v>285</v>
      </c>
      <c r="H1301" s="1010">
        <v>71526000</v>
      </c>
      <c r="I1301" s="1010">
        <v>0</v>
      </c>
      <c r="J1301" s="1010">
        <v>27172726.719999999</v>
      </c>
      <c r="K1301" s="1014" t="s">
        <v>900</v>
      </c>
      <c r="L1301" s="1010"/>
      <c r="M1301" s="1010"/>
      <c r="N1301" s="1011"/>
      <c r="O1301" s="1010"/>
      <c r="P1301" s="1010"/>
      <c r="Q1301" s="1010"/>
      <c r="R1301" s="1010"/>
      <c r="S1301" s="1011"/>
    </row>
    <row r="1302" spans="1:19">
      <c r="A1302" s="1014" t="s">
        <v>2147</v>
      </c>
      <c r="B1302" s="1014" t="s">
        <v>283</v>
      </c>
      <c r="C1302" s="1014" t="s">
        <v>2149</v>
      </c>
      <c r="D1302" s="1014" t="s">
        <v>1289</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2150</v>
      </c>
      <c r="B1303" s="1014" t="s">
        <v>1212</v>
      </c>
      <c r="C1303" s="1014" t="s">
        <v>2151</v>
      </c>
      <c r="D1303" s="1014" t="s">
        <v>1289</v>
      </c>
      <c r="E1303" s="1014" t="s">
        <v>89</v>
      </c>
      <c r="F1303" s="1015">
        <v>39913</v>
      </c>
      <c r="G1303" s="1014" t="s">
        <v>285</v>
      </c>
      <c r="H1303" s="1010">
        <v>2040000</v>
      </c>
      <c r="I1303" s="1010">
        <v>0</v>
      </c>
      <c r="J1303" s="1010">
        <v>5663197.2800000003</v>
      </c>
      <c r="K1303" s="1014" t="s">
        <v>900</v>
      </c>
      <c r="L1303" s="1010"/>
      <c r="M1303" s="1010"/>
      <c r="N1303" s="1011"/>
      <c r="O1303" s="1010"/>
      <c r="P1303" s="1010"/>
      <c r="Q1303" s="1010"/>
      <c r="R1303" s="1010"/>
      <c r="S1303" s="1011"/>
    </row>
    <row r="1304" spans="1:19">
      <c r="A1304" s="1014" t="s">
        <v>2150</v>
      </c>
      <c r="B1304" s="1014" t="s">
        <v>283</v>
      </c>
      <c r="C1304" s="1014" t="s">
        <v>2151</v>
      </c>
      <c r="D1304" s="1014" t="s">
        <v>1289</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2150</v>
      </c>
      <c r="B1305" s="1014" t="s">
        <v>283</v>
      </c>
      <c r="C1305" s="1014" t="s">
        <v>2151</v>
      </c>
      <c r="D1305" s="1014" t="s">
        <v>1289</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2150</v>
      </c>
      <c r="B1306" s="1014" t="s">
        <v>283</v>
      </c>
      <c r="C1306" s="1014" t="s">
        <v>2151</v>
      </c>
      <c r="D1306" s="1014" t="s">
        <v>1289</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2152</v>
      </c>
      <c r="B1307" s="1014" t="s">
        <v>858</v>
      </c>
      <c r="C1307" s="1014" t="s">
        <v>2153</v>
      </c>
      <c r="D1307" s="1014" t="s">
        <v>2154</v>
      </c>
      <c r="E1307" s="1014" t="s">
        <v>239</v>
      </c>
      <c r="F1307" s="1015">
        <v>39801</v>
      </c>
      <c r="G1307" s="1014" t="s">
        <v>284</v>
      </c>
      <c r="H1307" s="1010">
        <v>10000000</v>
      </c>
      <c r="I1307" s="1010">
        <v>0</v>
      </c>
      <c r="J1307" s="1010">
        <v>12070979.199999999</v>
      </c>
      <c r="K1307" s="1014" t="s">
        <v>1198</v>
      </c>
      <c r="L1307" s="1010"/>
      <c r="M1307" s="1010"/>
      <c r="N1307" s="1011"/>
      <c r="O1307" s="1010"/>
      <c r="P1307" s="1010"/>
      <c r="Q1307" s="1010"/>
      <c r="R1307" s="1010"/>
      <c r="S1307" s="1011"/>
    </row>
    <row r="1308" spans="1:19">
      <c r="A1308" s="1014" t="s">
        <v>2152</v>
      </c>
      <c r="B1308" s="1014" t="s">
        <v>283</v>
      </c>
      <c r="C1308" s="1014" t="s">
        <v>2153</v>
      </c>
      <c r="D1308" s="1014" t="s">
        <v>2154</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2152</v>
      </c>
      <c r="B1309" s="1014" t="s">
        <v>283</v>
      </c>
      <c r="C1309" s="1014" t="s">
        <v>2153</v>
      </c>
      <c r="D1309" s="1014" t="s">
        <v>2154</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2155</v>
      </c>
      <c r="B1310" s="1014" t="s">
        <v>1639</v>
      </c>
      <c r="C1310" s="1014" t="s">
        <v>2156</v>
      </c>
      <c r="D1310" s="1014" t="s">
        <v>2157</v>
      </c>
      <c r="E1310" s="1014" t="s">
        <v>246</v>
      </c>
      <c r="F1310" s="1015">
        <v>39843</v>
      </c>
      <c r="G1310" s="1014" t="s">
        <v>284</v>
      </c>
      <c r="H1310" s="1010">
        <v>22000000</v>
      </c>
      <c r="I1310" s="1010">
        <v>0</v>
      </c>
      <c r="J1310" s="1010">
        <v>23287945.109999999</v>
      </c>
      <c r="K1310" s="1014" t="s">
        <v>1198</v>
      </c>
      <c r="L1310" s="1010"/>
      <c r="M1310" s="1010"/>
      <c r="N1310" s="1011"/>
      <c r="O1310" s="1010"/>
      <c r="P1310" s="1010"/>
      <c r="Q1310" s="1010"/>
      <c r="R1310" s="1010"/>
      <c r="S1310" s="1011"/>
    </row>
    <row r="1311" spans="1:19">
      <c r="A1311" s="1014" t="s">
        <v>2155</v>
      </c>
      <c r="B1311" s="1014" t="s">
        <v>283</v>
      </c>
      <c r="C1311" s="1014" t="s">
        <v>2156</v>
      </c>
      <c r="D1311" s="1014" t="s">
        <v>2157</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2155</v>
      </c>
      <c r="B1312" s="1014" t="s">
        <v>283</v>
      </c>
      <c r="C1312" s="1014" t="s">
        <v>2156</v>
      </c>
      <c r="D1312" s="1014" t="s">
        <v>2157</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2158</v>
      </c>
      <c r="B1313" s="1014" t="s">
        <v>893</v>
      </c>
      <c r="C1313" s="1014" t="s">
        <v>2159</v>
      </c>
      <c r="D1313" s="1014" t="s">
        <v>2160</v>
      </c>
      <c r="E1313" s="1014" t="s">
        <v>89</v>
      </c>
      <c r="F1313" s="1015">
        <v>39836</v>
      </c>
      <c r="G1313" s="1014" t="s">
        <v>285</v>
      </c>
      <c r="H1313" s="1010">
        <v>10189000</v>
      </c>
      <c r="I1313" s="1010">
        <v>0</v>
      </c>
      <c r="J1313" s="1010">
        <v>11206989.34</v>
      </c>
      <c r="K1313" s="1014" t="s">
        <v>1198</v>
      </c>
      <c r="L1313" s="1010"/>
      <c r="M1313" s="1010"/>
      <c r="N1313" s="1011"/>
      <c r="O1313" s="1010"/>
      <c r="P1313" s="1010"/>
      <c r="Q1313" s="1010"/>
      <c r="R1313" s="1010"/>
      <c r="S1313" s="1011"/>
    </row>
    <row r="1314" spans="1:19">
      <c r="A1314" s="1014" t="s">
        <v>2158</v>
      </c>
      <c r="B1314" s="1014" t="s">
        <v>283</v>
      </c>
      <c r="C1314" s="1014" t="s">
        <v>2159</v>
      </c>
      <c r="D1314" s="1014" t="s">
        <v>2160</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2161</v>
      </c>
      <c r="B1315" s="1014" t="s">
        <v>1015</v>
      </c>
      <c r="C1315" s="1014" t="s">
        <v>2162</v>
      </c>
      <c r="D1315" s="1014" t="s">
        <v>1157</v>
      </c>
      <c r="E1315" s="1014" t="s">
        <v>52</v>
      </c>
      <c r="F1315" s="1015">
        <v>39822</v>
      </c>
      <c r="G1315" s="1014" t="s">
        <v>284</v>
      </c>
      <c r="H1315" s="1010">
        <v>20000000</v>
      </c>
      <c r="I1315" s="1010">
        <v>0</v>
      </c>
      <c r="J1315" s="1010">
        <v>22834334.780000001</v>
      </c>
      <c r="K1315" s="1014" t="s">
        <v>1198</v>
      </c>
      <c r="L1315" s="1010"/>
      <c r="M1315" s="1010"/>
      <c r="N1315" s="1011"/>
      <c r="O1315" s="1010"/>
      <c r="P1315" s="1010"/>
      <c r="Q1315" s="1010"/>
      <c r="R1315" s="1010"/>
      <c r="S1315" s="1011"/>
    </row>
    <row r="1316" spans="1:19">
      <c r="A1316" s="1014" t="s">
        <v>2161</v>
      </c>
      <c r="B1316" s="1014" t="s">
        <v>283</v>
      </c>
      <c r="C1316" s="1014" t="s">
        <v>2162</v>
      </c>
      <c r="D1316" s="1014" t="s">
        <v>1157</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2161</v>
      </c>
      <c r="B1317" s="1014" t="s">
        <v>283</v>
      </c>
      <c r="C1317" s="1014" t="s">
        <v>2162</v>
      </c>
      <c r="D1317" s="1014" t="s">
        <v>1157</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2163</v>
      </c>
      <c r="B1318" s="1014" t="s">
        <v>926</v>
      </c>
      <c r="C1318" s="1014" t="s">
        <v>2164</v>
      </c>
      <c r="D1318" s="1014" t="s">
        <v>1304</v>
      </c>
      <c r="E1318" s="1014" t="s">
        <v>19</v>
      </c>
      <c r="F1318" s="1015">
        <v>39871</v>
      </c>
      <c r="G1318" s="1014" t="s">
        <v>285</v>
      </c>
      <c r="H1318" s="1010">
        <v>5222000</v>
      </c>
      <c r="I1318" s="1010">
        <v>0</v>
      </c>
      <c r="J1318" s="1010">
        <v>3520137.55</v>
      </c>
      <c r="K1318" s="1014" t="s">
        <v>900</v>
      </c>
      <c r="L1318" s="1010"/>
      <c r="M1318" s="1010"/>
      <c r="N1318" s="1011"/>
      <c r="O1318" s="1010"/>
      <c r="P1318" s="1010"/>
      <c r="Q1318" s="1010"/>
      <c r="R1318" s="1010"/>
      <c r="S1318" s="1011"/>
    </row>
    <row r="1319" spans="1:19">
      <c r="A1319" s="1014" t="s">
        <v>2163</v>
      </c>
      <c r="B1319" s="1014" t="s">
        <v>283</v>
      </c>
      <c r="C1319" s="1014" t="s">
        <v>2164</v>
      </c>
      <c r="D1319" s="1014" t="s">
        <v>1304</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2163</v>
      </c>
      <c r="B1320" s="1014" t="s">
        <v>283</v>
      </c>
      <c r="C1320" s="1014" t="s">
        <v>2164</v>
      </c>
      <c r="D1320" s="1014" t="s">
        <v>1304</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2165</v>
      </c>
      <c r="B1321" s="1014" t="s">
        <v>2166</v>
      </c>
      <c r="C1321" s="1014" t="s">
        <v>2167</v>
      </c>
      <c r="D1321" s="1014" t="s">
        <v>2168</v>
      </c>
      <c r="E1321" s="1014" t="s">
        <v>89</v>
      </c>
      <c r="F1321" s="1015">
        <v>39787</v>
      </c>
      <c r="G1321" s="1014" t="s">
        <v>284</v>
      </c>
      <c r="H1321" s="1010">
        <v>84784000</v>
      </c>
      <c r="I1321" s="1010">
        <v>0</v>
      </c>
      <c r="J1321" s="1010">
        <v>824288.89</v>
      </c>
      <c r="K1321" s="1014" t="s">
        <v>2932</v>
      </c>
      <c r="L1321" s="1010"/>
      <c r="M1321" s="1010"/>
      <c r="N1321" s="1011"/>
      <c r="O1321" s="1010"/>
      <c r="P1321" s="1010"/>
      <c r="Q1321" s="1010"/>
      <c r="R1321" s="1010"/>
      <c r="S1321" s="1011"/>
    </row>
    <row r="1322" spans="1:19">
      <c r="A1322" s="1014" t="s">
        <v>2165</v>
      </c>
      <c r="B1322" s="1014" t="s">
        <v>283</v>
      </c>
      <c r="C1322" s="1014" t="s">
        <v>2167</v>
      </c>
      <c r="D1322" s="1014" t="s">
        <v>2168</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2169</v>
      </c>
      <c r="B1323" s="1014" t="s">
        <v>893</v>
      </c>
      <c r="C1323" s="1014" t="s">
        <v>2170</v>
      </c>
      <c r="D1323" s="1014" t="s">
        <v>999</v>
      </c>
      <c r="E1323" s="1014" t="s">
        <v>1000</v>
      </c>
      <c r="F1323" s="1015">
        <v>39857</v>
      </c>
      <c r="G1323" s="1014" t="s">
        <v>285</v>
      </c>
      <c r="H1323" s="1010">
        <v>700000</v>
      </c>
      <c r="I1323" s="1010">
        <v>0</v>
      </c>
      <c r="J1323" s="1010">
        <v>763294.14</v>
      </c>
      <c r="K1323" s="1014" t="s">
        <v>1198</v>
      </c>
      <c r="L1323" s="1010"/>
      <c r="M1323" s="1010"/>
      <c r="N1323" s="1011"/>
      <c r="O1323" s="1010"/>
      <c r="P1323" s="1010"/>
      <c r="Q1323" s="1010"/>
      <c r="R1323" s="1010"/>
      <c r="S1323" s="1011"/>
    </row>
    <row r="1324" spans="1:19">
      <c r="A1324" s="1014" t="s">
        <v>2169</v>
      </c>
      <c r="B1324" s="1014" t="s">
        <v>283</v>
      </c>
      <c r="C1324" s="1014" t="s">
        <v>2170</v>
      </c>
      <c r="D1324" s="1014" t="s">
        <v>999</v>
      </c>
      <c r="E1324" s="1014" t="s">
        <v>1000</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2171</v>
      </c>
      <c r="B1325" s="1014" t="s">
        <v>858</v>
      </c>
      <c r="C1325" s="1014" t="s">
        <v>2172</v>
      </c>
      <c r="D1325" s="1014" t="s">
        <v>2173</v>
      </c>
      <c r="E1325" s="1014" t="s">
        <v>1867</v>
      </c>
      <c r="F1325" s="1015">
        <v>39850</v>
      </c>
      <c r="G1325" s="1014" t="s">
        <v>284</v>
      </c>
      <c r="H1325" s="1010">
        <v>16000000</v>
      </c>
      <c r="I1325" s="1010">
        <v>0</v>
      </c>
      <c r="J1325" s="1010">
        <v>18933333.329999998</v>
      </c>
      <c r="K1325" s="1014" t="s">
        <v>1198</v>
      </c>
      <c r="L1325" s="1010"/>
      <c r="M1325" s="1010"/>
      <c r="N1325" s="1011"/>
      <c r="O1325" s="1010"/>
      <c r="P1325" s="1010"/>
      <c r="Q1325" s="1010"/>
      <c r="R1325" s="1010"/>
      <c r="S1325" s="1011"/>
    </row>
    <row r="1326" spans="1:19">
      <c r="A1326" s="1014" t="s">
        <v>2171</v>
      </c>
      <c r="B1326" s="1014" t="s">
        <v>283</v>
      </c>
      <c r="C1326" s="1014" t="s">
        <v>2172</v>
      </c>
      <c r="D1326" s="1014" t="s">
        <v>2173</v>
      </c>
      <c r="E1326" s="1014" t="s">
        <v>1867</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2171</v>
      </c>
      <c r="B1327" s="1014" t="s">
        <v>283</v>
      </c>
      <c r="C1327" s="1014" t="s">
        <v>2172</v>
      </c>
      <c r="D1327" s="1014" t="s">
        <v>2173</v>
      </c>
      <c r="E1327" s="1014" t="s">
        <v>1867</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2174</v>
      </c>
      <c r="B1328" s="1014" t="s">
        <v>893</v>
      </c>
      <c r="C1328" s="1014" t="s">
        <v>2175</v>
      </c>
      <c r="D1328" s="1014" t="s">
        <v>2176</v>
      </c>
      <c r="E1328" s="1014" t="s">
        <v>217</v>
      </c>
      <c r="F1328" s="1015">
        <v>39864</v>
      </c>
      <c r="G1328" s="1014" t="s">
        <v>285</v>
      </c>
      <c r="H1328" s="1010">
        <v>10000000</v>
      </c>
      <c r="I1328" s="1010">
        <v>0</v>
      </c>
      <c r="J1328" s="1010">
        <v>12844226.310000001</v>
      </c>
      <c r="K1328" s="1014" t="s">
        <v>1198</v>
      </c>
      <c r="L1328" s="1010"/>
      <c r="M1328" s="1010"/>
      <c r="N1328" s="1011"/>
      <c r="O1328" s="1010"/>
      <c r="P1328" s="1010"/>
      <c r="Q1328" s="1010"/>
      <c r="R1328" s="1010"/>
      <c r="S1328" s="1011"/>
    </row>
    <row r="1329" spans="1:19">
      <c r="A1329" s="1014" t="s">
        <v>2174</v>
      </c>
      <c r="B1329" s="1014" t="s">
        <v>283</v>
      </c>
      <c r="C1329" s="1014" t="s">
        <v>2175</v>
      </c>
      <c r="D1329" s="1014" t="s">
        <v>2176</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2177</v>
      </c>
      <c r="B1330" s="1014" t="s">
        <v>926</v>
      </c>
      <c r="C1330" s="1014" t="s">
        <v>2178</v>
      </c>
      <c r="D1330" s="1014" t="s">
        <v>2179</v>
      </c>
      <c r="E1330" s="1014" t="s">
        <v>933</v>
      </c>
      <c r="F1330" s="1015">
        <v>39906</v>
      </c>
      <c r="G1330" s="1014" t="s">
        <v>285</v>
      </c>
      <c r="H1330" s="1010">
        <v>7260000</v>
      </c>
      <c r="I1330" s="1010">
        <v>0</v>
      </c>
      <c r="J1330" s="1010">
        <v>4296561.7300000004</v>
      </c>
      <c r="K1330" s="1014" t="s">
        <v>900</v>
      </c>
      <c r="L1330" s="1010"/>
      <c r="M1330" s="1010"/>
      <c r="N1330" s="1011"/>
      <c r="O1330" s="1010"/>
      <c r="P1330" s="1010"/>
      <c r="Q1330" s="1010"/>
      <c r="R1330" s="1010"/>
      <c r="S1330" s="1011"/>
    </row>
    <row r="1331" spans="1:19">
      <c r="A1331" s="1014" t="s">
        <v>2177</v>
      </c>
      <c r="B1331" s="1014" t="s">
        <v>283</v>
      </c>
      <c r="C1331" s="1014" t="s">
        <v>2178</v>
      </c>
      <c r="D1331" s="1014" t="s">
        <v>2179</v>
      </c>
      <c r="E1331" s="1014" t="s">
        <v>933</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2180</v>
      </c>
      <c r="B1332" s="1014" t="s">
        <v>860</v>
      </c>
      <c r="C1332" s="1014" t="s">
        <v>2181</v>
      </c>
      <c r="D1332" s="1014" t="s">
        <v>2182</v>
      </c>
      <c r="E1332" s="1014" t="s">
        <v>6</v>
      </c>
      <c r="F1332" s="1015">
        <v>39822</v>
      </c>
      <c r="G1332" s="1014" t="s">
        <v>7</v>
      </c>
      <c r="H1332" s="1010">
        <v>5116000</v>
      </c>
      <c r="I1332" s="1010">
        <v>0</v>
      </c>
      <c r="J1332" s="1010">
        <v>5875583.8899999997</v>
      </c>
      <c r="K1332" s="1014" t="s">
        <v>1198</v>
      </c>
      <c r="L1332" s="1010"/>
      <c r="M1332" s="1010"/>
      <c r="N1332" s="1011"/>
      <c r="O1332" s="1010"/>
      <c r="P1332" s="1010"/>
      <c r="Q1332" s="1010"/>
      <c r="R1332" s="1010"/>
      <c r="S1332" s="1011"/>
    </row>
    <row r="1333" spans="1:19">
      <c r="A1333" s="1014" t="s">
        <v>2180</v>
      </c>
      <c r="B1333" s="1014" t="s">
        <v>283</v>
      </c>
      <c r="C1333" s="1014" t="s">
        <v>2181</v>
      </c>
      <c r="D1333" s="1014" t="s">
        <v>2182</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1196</v>
      </c>
      <c r="C1334" s="1014" t="s">
        <v>2183</v>
      </c>
      <c r="D1334" s="1014" t="s">
        <v>2184</v>
      </c>
      <c r="E1334" s="1014" t="s">
        <v>6</v>
      </c>
      <c r="F1334" s="1015">
        <v>39805</v>
      </c>
      <c r="G1334" s="1014" t="s">
        <v>7</v>
      </c>
      <c r="H1334" s="1010">
        <v>5500000</v>
      </c>
      <c r="I1334" s="1010">
        <v>0</v>
      </c>
      <c r="J1334" s="1010">
        <v>5956041.6600000001</v>
      </c>
      <c r="K1334" s="1014" t="s">
        <v>1198</v>
      </c>
      <c r="L1334" s="1010"/>
      <c r="M1334" s="1010"/>
      <c r="N1334" s="1011"/>
      <c r="O1334" s="1010"/>
      <c r="P1334" s="1010"/>
      <c r="Q1334" s="1010"/>
      <c r="R1334" s="1010"/>
      <c r="S1334" s="1011"/>
    </row>
    <row r="1335" spans="1:19">
      <c r="A1335" s="1014" t="s">
        <v>3</v>
      </c>
      <c r="B1335" s="1014" t="s">
        <v>283</v>
      </c>
      <c r="C1335" s="1014" t="s">
        <v>2183</v>
      </c>
      <c r="D1335" s="1014" t="s">
        <v>2184</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2185</v>
      </c>
      <c r="B1336" s="1014" t="s">
        <v>893</v>
      </c>
      <c r="C1336" s="1014" t="s">
        <v>2186</v>
      </c>
      <c r="D1336" s="1014" t="s">
        <v>2187</v>
      </c>
      <c r="E1336" s="1014" t="s">
        <v>1275</v>
      </c>
      <c r="F1336" s="1015">
        <v>39801</v>
      </c>
      <c r="G1336" s="1014" t="s">
        <v>285</v>
      </c>
      <c r="H1336" s="1010">
        <v>1834000</v>
      </c>
      <c r="I1336" s="1010">
        <v>0</v>
      </c>
      <c r="J1336" s="1010">
        <v>2339348.6</v>
      </c>
      <c r="K1336" s="1014" t="s">
        <v>1198</v>
      </c>
      <c r="L1336" s="1010"/>
      <c r="M1336" s="1010"/>
      <c r="N1336" s="1011"/>
      <c r="O1336" s="1010"/>
      <c r="P1336" s="1010"/>
      <c r="Q1336" s="1010"/>
      <c r="R1336" s="1010"/>
      <c r="S1336" s="1011"/>
    </row>
    <row r="1337" spans="1:19">
      <c r="A1337" s="1014" t="s">
        <v>2185</v>
      </c>
      <c r="B1337" s="1014" t="s">
        <v>283</v>
      </c>
      <c r="C1337" s="1014" t="s">
        <v>2186</v>
      </c>
      <c r="D1337" s="1014" t="s">
        <v>2187</v>
      </c>
      <c r="E1337" s="1014" t="s">
        <v>1275</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2188</v>
      </c>
      <c r="B1338" s="1014" t="s">
        <v>2189</v>
      </c>
      <c r="C1338" s="1014" t="s">
        <v>2190</v>
      </c>
      <c r="D1338" s="1014" t="s">
        <v>2191</v>
      </c>
      <c r="E1338" s="1014" t="s">
        <v>1082</v>
      </c>
      <c r="F1338" s="1015">
        <v>39850</v>
      </c>
      <c r="G1338" s="1014" t="s">
        <v>284</v>
      </c>
      <c r="H1338" s="1010">
        <v>6785000</v>
      </c>
      <c r="I1338" s="1010">
        <v>0</v>
      </c>
      <c r="J1338" s="1010">
        <v>4808121</v>
      </c>
      <c r="K1338" s="1014" t="s">
        <v>900</v>
      </c>
      <c r="L1338" s="1010"/>
      <c r="M1338" s="1010"/>
      <c r="N1338" s="1011"/>
      <c r="O1338" s="1010"/>
      <c r="P1338" s="1010"/>
      <c r="Q1338" s="1010"/>
      <c r="R1338" s="1010"/>
      <c r="S1338" s="1011"/>
    </row>
    <row r="1339" spans="1:19">
      <c r="A1339" s="1014" t="s">
        <v>2188</v>
      </c>
      <c r="B1339" s="1014" t="s">
        <v>283</v>
      </c>
      <c r="C1339" s="1014" t="s">
        <v>2190</v>
      </c>
      <c r="D1339" s="1014" t="s">
        <v>2191</v>
      </c>
      <c r="E1339" s="1014" t="s">
        <v>1082</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2192</v>
      </c>
      <c r="B1340" s="1014" t="s">
        <v>1051</v>
      </c>
      <c r="C1340" s="1014" t="s">
        <v>2193</v>
      </c>
      <c r="D1340" s="1014" t="s">
        <v>2194</v>
      </c>
      <c r="E1340" s="1014" t="s">
        <v>246</v>
      </c>
      <c r="F1340" s="1015">
        <v>39801</v>
      </c>
      <c r="G1340" s="1014" t="s">
        <v>284</v>
      </c>
      <c r="H1340" s="1010">
        <v>14700000</v>
      </c>
      <c r="I1340" s="1010">
        <v>0</v>
      </c>
      <c r="J1340" s="1010">
        <v>15703166.66</v>
      </c>
      <c r="K1340" s="1014" t="s">
        <v>1198</v>
      </c>
      <c r="L1340" s="1010"/>
      <c r="M1340" s="1010"/>
      <c r="N1340" s="1011"/>
      <c r="O1340" s="1010"/>
      <c r="P1340" s="1010"/>
      <c r="Q1340" s="1010"/>
      <c r="R1340" s="1010"/>
      <c r="S1340" s="1011"/>
    </row>
    <row r="1341" spans="1:19">
      <c r="A1341" s="1014" t="s">
        <v>2192</v>
      </c>
      <c r="B1341" s="1014" t="s">
        <v>283</v>
      </c>
      <c r="C1341" s="1014" t="s">
        <v>2193</v>
      </c>
      <c r="D1341" s="1014" t="s">
        <v>2194</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2192</v>
      </c>
      <c r="B1342" s="1014" t="s">
        <v>283</v>
      </c>
      <c r="C1342" s="1014" t="s">
        <v>2193</v>
      </c>
      <c r="D1342" s="1014" t="s">
        <v>2194</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2195</v>
      </c>
      <c r="B1343" s="1014" t="s">
        <v>935</v>
      </c>
      <c r="C1343" s="1014" t="s">
        <v>2196</v>
      </c>
      <c r="D1343" s="1014" t="s">
        <v>2197</v>
      </c>
      <c r="E1343" s="1014" t="s">
        <v>60</v>
      </c>
      <c r="F1343" s="1015">
        <v>39885</v>
      </c>
      <c r="G1343" s="1014" t="s">
        <v>285</v>
      </c>
      <c r="H1343" s="1010">
        <v>9516000</v>
      </c>
      <c r="I1343" s="1010">
        <v>0</v>
      </c>
      <c r="J1343" s="1010">
        <v>11291481</v>
      </c>
      <c r="K1343" s="1014" t="s">
        <v>1198</v>
      </c>
      <c r="L1343" s="1010"/>
      <c r="M1343" s="1010"/>
      <c r="N1343" s="1011"/>
      <c r="O1343" s="1010"/>
      <c r="P1343" s="1010"/>
      <c r="Q1343" s="1010"/>
      <c r="R1343" s="1010"/>
      <c r="S1343" s="1011"/>
    </row>
    <row r="1344" spans="1:19">
      <c r="A1344" s="1014" t="s">
        <v>2195</v>
      </c>
      <c r="B1344" s="1014" t="s">
        <v>283</v>
      </c>
      <c r="C1344" s="1014" t="s">
        <v>2196</v>
      </c>
      <c r="D1344" s="1014" t="s">
        <v>2197</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2198</v>
      </c>
      <c r="B1345" s="1014" t="s">
        <v>902</v>
      </c>
      <c r="C1345" s="1014" t="s">
        <v>2199</v>
      </c>
      <c r="D1345" s="1014" t="s">
        <v>1491</v>
      </c>
      <c r="E1345" s="1014" t="s">
        <v>969</v>
      </c>
      <c r="F1345" s="1015">
        <v>39843</v>
      </c>
      <c r="G1345" s="1014" t="s">
        <v>285</v>
      </c>
      <c r="H1345" s="1010">
        <v>4734000</v>
      </c>
      <c r="I1345" s="1010">
        <v>0</v>
      </c>
      <c r="J1345" s="1010">
        <v>5623958.5</v>
      </c>
      <c r="K1345" s="1014" t="s">
        <v>1198</v>
      </c>
      <c r="L1345" s="1010"/>
      <c r="M1345" s="1010"/>
      <c r="N1345" s="1011"/>
      <c r="O1345" s="1010"/>
      <c r="P1345" s="1010"/>
      <c r="Q1345" s="1010"/>
      <c r="R1345" s="1010"/>
      <c r="S1345" s="1011"/>
    </row>
    <row r="1346" spans="1:19">
      <c r="A1346" s="1014" t="s">
        <v>2198</v>
      </c>
      <c r="B1346" s="1014" t="s">
        <v>283</v>
      </c>
      <c r="C1346" s="1014" t="s">
        <v>2199</v>
      </c>
      <c r="D1346" s="1014" t="s">
        <v>1491</v>
      </c>
      <c r="E1346" s="1014" t="s">
        <v>969</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2200</v>
      </c>
      <c r="B1347" s="1014" t="s">
        <v>858</v>
      </c>
      <c r="C1347" s="1014" t="s">
        <v>2201</v>
      </c>
      <c r="D1347" s="1014" t="s">
        <v>286</v>
      </c>
      <c r="E1347" s="1014" t="s">
        <v>56</v>
      </c>
      <c r="F1347" s="1015">
        <v>39749</v>
      </c>
      <c r="G1347" s="1014" t="s">
        <v>284</v>
      </c>
      <c r="H1347" s="1010">
        <v>10000000000</v>
      </c>
      <c r="I1347" s="1010">
        <v>0</v>
      </c>
      <c r="J1347" s="1010">
        <v>11268055555.110001</v>
      </c>
      <c r="K1347" s="1014" t="s">
        <v>1198</v>
      </c>
      <c r="L1347" s="1010"/>
      <c r="M1347" s="1010"/>
      <c r="N1347" s="1011"/>
      <c r="O1347" s="1010"/>
      <c r="P1347" s="1010"/>
      <c r="Q1347" s="1010"/>
      <c r="R1347" s="1010"/>
      <c r="S1347" s="1011"/>
    </row>
    <row r="1348" spans="1:19">
      <c r="A1348" s="1014" t="s">
        <v>2200</v>
      </c>
      <c r="B1348" s="1014" t="s">
        <v>283</v>
      </c>
      <c r="C1348" s="1014" t="s">
        <v>2201</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2200</v>
      </c>
      <c r="B1349" s="1014" t="s">
        <v>283</v>
      </c>
      <c r="C1349" s="1014" t="s">
        <v>2201</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2202</v>
      </c>
      <c r="B1350" s="1014" t="s">
        <v>893</v>
      </c>
      <c r="C1350" s="1014" t="s">
        <v>2203</v>
      </c>
      <c r="D1350" s="1014" t="s">
        <v>2204</v>
      </c>
      <c r="E1350" s="1014" t="s">
        <v>950</v>
      </c>
      <c r="F1350" s="1015">
        <v>39829</v>
      </c>
      <c r="G1350" s="1014" t="s">
        <v>285</v>
      </c>
      <c r="H1350" s="1010">
        <v>13000000</v>
      </c>
      <c r="I1350" s="1010">
        <v>0</v>
      </c>
      <c r="J1350" s="1010">
        <v>15429122.220000001</v>
      </c>
      <c r="K1350" s="1014" t="s">
        <v>1198</v>
      </c>
      <c r="L1350" s="1010"/>
      <c r="M1350" s="1010"/>
      <c r="N1350" s="1011"/>
      <c r="O1350" s="1010"/>
      <c r="P1350" s="1010"/>
      <c r="Q1350" s="1010"/>
      <c r="R1350" s="1010"/>
      <c r="S1350" s="1011"/>
    </row>
    <row r="1351" spans="1:19">
      <c r="A1351" s="1014" t="s">
        <v>2202</v>
      </c>
      <c r="B1351" s="1014" t="s">
        <v>283</v>
      </c>
      <c r="C1351" s="1014" t="s">
        <v>2203</v>
      </c>
      <c r="D1351" s="1014" t="s">
        <v>2204</v>
      </c>
      <c r="E1351" s="1014" t="s">
        <v>950</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2205</v>
      </c>
      <c r="B1352" s="1014" t="s">
        <v>893</v>
      </c>
      <c r="C1352" s="1014" t="s">
        <v>2206</v>
      </c>
      <c r="D1352" s="1014" t="s">
        <v>2207</v>
      </c>
      <c r="E1352" s="1014" t="s">
        <v>60</v>
      </c>
      <c r="F1352" s="1015">
        <v>39836</v>
      </c>
      <c r="G1352" s="1014" t="s">
        <v>285</v>
      </c>
      <c r="H1352" s="1010">
        <v>6216000</v>
      </c>
      <c r="I1352" s="1010">
        <v>0</v>
      </c>
      <c r="J1352" s="1010">
        <v>7803377.3799999999</v>
      </c>
      <c r="K1352" s="1014" t="s">
        <v>1198</v>
      </c>
      <c r="L1352" s="1010"/>
      <c r="M1352" s="1010"/>
      <c r="N1352" s="1011"/>
      <c r="O1352" s="1010"/>
      <c r="P1352" s="1010"/>
      <c r="Q1352" s="1010"/>
      <c r="R1352" s="1010"/>
      <c r="S1352" s="1011"/>
    </row>
    <row r="1353" spans="1:19">
      <c r="A1353" s="1014" t="s">
        <v>2205</v>
      </c>
      <c r="B1353" s="1014" t="s">
        <v>283</v>
      </c>
      <c r="C1353" s="1014" t="s">
        <v>2206</v>
      </c>
      <c r="D1353" s="1014" t="s">
        <v>2207</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2205</v>
      </c>
      <c r="B1354" s="1014" t="s">
        <v>283</v>
      </c>
      <c r="C1354" s="1014" t="s">
        <v>2206</v>
      </c>
      <c r="D1354" s="1014" t="s">
        <v>2207</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2208</v>
      </c>
      <c r="B1355" s="1014" t="s">
        <v>907</v>
      </c>
      <c r="C1355" s="1014" t="s">
        <v>2209</v>
      </c>
      <c r="D1355" s="1014" t="s">
        <v>2033</v>
      </c>
      <c r="E1355" s="1014" t="s">
        <v>19</v>
      </c>
      <c r="F1355" s="1015">
        <v>40081</v>
      </c>
      <c r="G1355" s="1014" t="s">
        <v>285</v>
      </c>
      <c r="H1355" s="1010">
        <v>3300000</v>
      </c>
      <c r="I1355" s="1010">
        <v>0</v>
      </c>
      <c r="J1355" s="1010">
        <v>4069975.55</v>
      </c>
      <c r="K1355" s="1014" t="s">
        <v>900</v>
      </c>
      <c r="L1355" s="1010"/>
      <c r="M1355" s="1010"/>
      <c r="N1355" s="1011"/>
      <c r="O1355" s="1010"/>
      <c r="P1355" s="1010"/>
      <c r="Q1355" s="1010"/>
      <c r="R1355" s="1010"/>
      <c r="S1355" s="1011"/>
    </row>
    <row r="1356" spans="1:19">
      <c r="A1356" s="1014" t="s">
        <v>2208</v>
      </c>
      <c r="B1356" s="1014" t="s">
        <v>283</v>
      </c>
      <c r="C1356" s="1014" t="s">
        <v>2209</v>
      </c>
      <c r="D1356" s="1014" t="s">
        <v>2033</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2208</v>
      </c>
      <c r="B1357" s="1014" t="s">
        <v>283</v>
      </c>
      <c r="C1357" s="1014" t="s">
        <v>2209</v>
      </c>
      <c r="D1357" s="1014" t="s">
        <v>2033</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2210</v>
      </c>
      <c r="B1358" s="1014" t="s">
        <v>893</v>
      </c>
      <c r="C1358" s="1014" t="s">
        <v>2211</v>
      </c>
      <c r="D1358" s="1014" t="s">
        <v>2212</v>
      </c>
      <c r="E1358" s="1014" t="s">
        <v>166</v>
      </c>
      <c r="F1358" s="1015">
        <v>39899</v>
      </c>
      <c r="G1358" s="1014" t="s">
        <v>285</v>
      </c>
      <c r="H1358" s="1010">
        <v>7723000</v>
      </c>
      <c r="I1358" s="1010">
        <v>0</v>
      </c>
      <c r="J1358" s="1010">
        <v>9206289.9000000004</v>
      </c>
      <c r="K1358" s="1014" t="s">
        <v>1198</v>
      </c>
      <c r="L1358" s="1010"/>
      <c r="M1358" s="1010"/>
      <c r="N1358" s="1011"/>
      <c r="O1358" s="1010"/>
      <c r="P1358" s="1010"/>
      <c r="Q1358" s="1010"/>
      <c r="R1358" s="1010"/>
      <c r="S1358" s="1011"/>
    </row>
    <row r="1359" spans="1:19">
      <c r="A1359" s="1014" t="s">
        <v>2210</v>
      </c>
      <c r="B1359" s="1014" t="s">
        <v>283</v>
      </c>
      <c r="C1359" s="1014" t="s">
        <v>2211</v>
      </c>
      <c r="D1359" s="1014" t="s">
        <v>2212</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2213</v>
      </c>
      <c r="B1360" s="1014" t="s">
        <v>955</v>
      </c>
      <c r="C1360" s="1014" t="s">
        <v>2214</v>
      </c>
      <c r="D1360" s="1014" t="s">
        <v>1711</v>
      </c>
      <c r="E1360" s="1014" t="s">
        <v>153</v>
      </c>
      <c r="F1360" s="1015">
        <v>39805</v>
      </c>
      <c r="G1360" s="1014" t="s">
        <v>284</v>
      </c>
      <c r="H1360" s="1010">
        <v>32382000</v>
      </c>
      <c r="I1360" s="1010">
        <v>0</v>
      </c>
      <c r="J1360" s="1010">
        <v>37608789</v>
      </c>
      <c r="K1360" s="1014" t="s">
        <v>1198</v>
      </c>
      <c r="L1360" s="1010"/>
      <c r="M1360" s="1010"/>
      <c r="N1360" s="1011"/>
      <c r="O1360" s="1010"/>
      <c r="P1360" s="1010"/>
      <c r="Q1360" s="1010"/>
      <c r="R1360" s="1010"/>
      <c r="S1360" s="1011"/>
    </row>
    <row r="1361" spans="1:19">
      <c r="A1361" s="1014" t="s">
        <v>2213</v>
      </c>
      <c r="B1361" s="1014" t="s">
        <v>283</v>
      </c>
      <c r="C1361" s="1014" t="s">
        <v>2214</v>
      </c>
      <c r="D1361" s="1014" t="s">
        <v>1711</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2213</v>
      </c>
      <c r="B1362" s="1014" t="s">
        <v>283</v>
      </c>
      <c r="C1362" s="1014" t="s">
        <v>2214</v>
      </c>
      <c r="D1362" s="1014" t="s">
        <v>1711</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2215</v>
      </c>
      <c r="B1363" s="1014" t="s">
        <v>926</v>
      </c>
      <c r="C1363" s="1014" t="s">
        <v>2216</v>
      </c>
      <c r="D1363" s="1014" t="s">
        <v>2217</v>
      </c>
      <c r="E1363" s="1014" t="s">
        <v>896</v>
      </c>
      <c r="F1363" s="1015">
        <v>39899</v>
      </c>
      <c r="G1363" s="1014" t="s">
        <v>285</v>
      </c>
      <c r="H1363" s="1010">
        <v>4000000</v>
      </c>
      <c r="I1363" s="1010">
        <v>0</v>
      </c>
      <c r="J1363" s="1010">
        <v>956066.67</v>
      </c>
      <c r="K1363" s="1014" t="s">
        <v>900</v>
      </c>
      <c r="L1363" s="1010"/>
      <c r="M1363" s="1010"/>
      <c r="N1363" s="1011"/>
      <c r="O1363" s="1010"/>
      <c r="P1363" s="1010"/>
      <c r="Q1363" s="1010"/>
      <c r="R1363" s="1010"/>
      <c r="S1363" s="1011"/>
    </row>
    <row r="1364" spans="1:19">
      <c r="A1364" s="1014" t="s">
        <v>2215</v>
      </c>
      <c r="B1364" s="1014" t="s">
        <v>283</v>
      </c>
      <c r="C1364" s="1014" t="s">
        <v>2216</v>
      </c>
      <c r="D1364" s="1014" t="s">
        <v>2217</v>
      </c>
      <c r="E1364" s="1014" t="s">
        <v>896</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2218</v>
      </c>
      <c r="B1365" s="1014" t="s">
        <v>1228</v>
      </c>
      <c r="C1365" s="1014" t="s">
        <v>2219</v>
      </c>
      <c r="D1365" s="1014" t="s">
        <v>883</v>
      </c>
      <c r="E1365" s="1014" t="s">
        <v>6</v>
      </c>
      <c r="F1365" s="1015">
        <v>39773</v>
      </c>
      <c r="G1365" s="1014" t="s">
        <v>284</v>
      </c>
      <c r="H1365" s="1010">
        <v>67000000</v>
      </c>
      <c r="I1365" s="1010">
        <v>0</v>
      </c>
      <c r="J1365" s="1010">
        <v>81249317.200000003</v>
      </c>
      <c r="K1365" s="1014" t="s">
        <v>1198</v>
      </c>
      <c r="L1365" s="1010"/>
      <c r="M1365" s="1010"/>
      <c r="N1365" s="1011"/>
      <c r="O1365" s="1010"/>
      <c r="P1365" s="1010"/>
      <c r="Q1365" s="1010"/>
      <c r="R1365" s="1010"/>
      <c r="S1365" s="1011"/>
    </row>
    <row r="1366" spans="1:19">
      <c r="A1366" s="1014" t="s">
        <v>2218</v>
      </c>
      <c r="B1366" s="1014" t="s">
        <v>283</v>
      </c>
      <c r="C1366" s="1014" t="s">
        <v>2219</v>
      </c>
      <c r="D1366" s="1014" t="s">
        <v>883</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2218</v>
      </c>
      <c r="B1367" s="1014" t="s">
        <v>283</v>
      </c>
      <c r="C1367" s="1014" t="s">
        <v>2219</v>
      </c>
      <c r="D1367" s="1014" t="s">
        <v>883</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2220</v>
      </c>
      <c r="B1368" s="1014" t="s">
        <v>907</v>
      </c>
      <c r="C1368" s="1014" t="s">
        <v>2221</v>
      </c>
      <c r="D1368" s="1014" t="s">
        <v>2222</v>
      </c>
      <c r="E1368" s="1014" t="s">
        <v>1867</v>
      </c>
      <c r="F1368" s="1015">
        <v>39871</v>
      </c>
      <c r="G1368" s="1014" t="s">
        <v>285</v>
      </c>
      <c r="H1368" s="1010">
        <v>24664000</v>
      </c>
      <c r="I1368" s="1010">
        <v>0</v>
      </c>
      <c r="J1368" s="1010">
        <v>21471087.899999999</v>
      </c>
      <c r="K1368" s="1014" t="s">
        <v>900</v>
      </c>
      <c r="L1368" s="1010"/>
      <c r="M1368" s="1010"/>
      <c r="N1368" s="1011"/>
      <c r="O1368" s="1010"/>
      <c r="P1368" s="1010"/>
      <c r="Q1368" s="1010"/>
      <c r="R1368" s="1010"/>
      <c r="S1368" s="1011"/>
    </row>
    <row r="1369" spans="1:19">
      <c r="A1369" s="1014" t="s">
        <v>2220</v>
      </c>
      <c r="B1369" s="1014" t="s">
        <v>283</v>
      </c>
      <c r="C1369" s="1014" t="s">
        <v>2221</v>
      </c>
      <c r="D1369" s="1014" t="s">
        <v>2222</v>
      </c>
      <c r="E1369" s="1014" t="s">
        <v>1867</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2220</v>
      </c>
      <c r="B1370" s="1014" t="s">
        <v>283</v>
      </c>
      <c r="C1370" s="1014" t="s">
        <v>2221</v>
      </c>
      <c r="D1370" s="1014" t="s">
        <v>2222</v>
      </c>
      <c r="E1370" s="1014" t="s">
        <v>1867</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2220</v>
      </c>
      <c r="B1371" s="1014" t="s">
        <v>283</v>
      </c>
      <c r="C1371" s="1014" t="s">
        <v>2221</v>
      </c>
      <c r="D1371" s="1014" t="s">
        <v>2222</v>
      </c>
      <c r="E1371" s="1014" t="s">
        <v>1867</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2223</v>
      </c>
      <c r="B1372" s="1014" t="s">
        <v>1356</v>
      </c>
      <c r="C1372" s="1014" t="s">
        <v>2224</v>
      </c>
      <c r="D1372" s="1014" t="s">
        <v>2225</v>
      </c>
      <c r="E1372" s="1014" t="s">
        <v>239</v>
      </c>
      <c r="F1372" s="1015">
        <v>39794</v>
      </c>
      <c r="G1372" s="1014" t="s">
        <v>284</v>
      </c>
      <c r="H1372" s="1010">
        <v>150000000</v>
      </c>
      <c r="I1372" s="1010">
        <v>0</v>
      </c>
      <c r="J1372" s="1010">
        <v>167958333.33000001</v>
      </c>
      <c r="K1372" s="1014" t="s">
        <v>1198</v>
      </c>
      <c r="L1372" s="1010"/>
      <c r="M1372" s="1010"/>
      <c r="N1372" s="1011"/>
      <c r="O1372" s="1010"/>
      <c r="P1372" s="1010"/>
      <c r="Q1372" s="1010"/>
      <c r="R1372" s="1010"/>
      <c r="S1372" s="1011"/>
    </row>
    <row r="1373" spans="1:19">
      <c r="A1373" s="1014" t="s">
        <v>2223</v>
      </c>
      <c r="B1373" s="1014" t="s">
        <v>283</v>
      </c>
      <c r="C1373" s="1014" t="s">
        <v>2224</v>
      </c>
      <c r="D1373" s="1014" t="s">
        <v>2225</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2223</v>
      </c>
      <c r="B1374" s="1014" t="s">
        <v>283</v>
      </c>
      <c r="C1374" s="1014" t="s">
        <v>2224</v>
      </c>
      <c r="D1374" s="1014" t="s">
        <v>2225</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2226</v>
      </c>
      <c r="B1375" s="1014" t="s">
        <v>1595</v>
      </c>
      <c r="C1375" s="1014" t="s">
        <v>2227</v>
      </c>
      <c r="D1375" s="1014" t="s">
        <v>1147</v>
      </c>
      <c r="E1375" s="1014" t="s">
        <v>905</v>
      </c>
      <c r="F1375" s="1015">
        <v>40158</v>
      </c>
      <c r="G1375" s="1014" t="s">
        <v>924</v>
      </c>
      <c r="H1375" s="1010">
        <v>2000000</v>
      </c>
      <c r="I1375" s="1010">
        <v>0</v>
      </c>
      <c r="J1375" s="1010">
        <v>2276190</v>
      </c>
      <c r="K1375" s="1014" t="s">
        <v>1198</v>
      </c>
      <c r="L1375" s="1010"/>
      <c r="M1375" s="1010"/>
      <c r="N1375" s="1011"/>
      <c r="O1375" s="1010"/>
      <c r="P1375" s="1010"/>
      <c r="Q1375" s="1010"/>
      <c r="R1375" s="1010"/>
      <c r="S1375" s="1011"/>
    </row>
    <row r="1376" spans="1:19">
      <c r="A1376" s="1014" t="s">
        <v>2226</v>
      </c>
      <c r="B1376" s="1014" t="s">
        <v>283</v>
      </c>
      <c r="C1376" s="1014" t="s">
        <v>2227</v>
      </c>
      <c r="D1376" s="1014" t="s">
        <v>1147</v>
      </c>
      <c r="E1376" s="1014" t="s">
        <v>905</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2228</v>
      </c>
      <c r="B1377" s="1014" t="s">
        <v>2148</v>
      </c>
      <c r="C1377" s="1014" t="s">
        <v>2229</v>
      </c>
      <c r="D1377" s="1014" t="s">
        <v>1289</v>
      </c>
      <c r="E1377" s="1014" t="s">
        <v>89</v>
      </c>
      <c r="F1377" s="1015">
        <v>39990</v>
      </c>
      <c r="G1377" s="1014" t="s">
        <v>284</v>
      </c>
      <c r="H1377" s="1010">
        <v>6880000</v>
      </c>
      <c r="I1377" s="1010">
        <v>0</v>
      </c>
      <c r="J1377" s="1010">
        <v>2613714.23</v>
      </c>
      <c r="K1377" s="1014" t="s">
        <v>900</v>
      </c>
      <c r="L1377" s="1010"/>
      <c r="M1377" s="1010"/>
      <c r="N1377" s="1011"/>
      <c r="O1377" s="1010"/>
      <c r="P1377" s="1010"/>
      <c r="Q1377" s="1010"/>
      <c r="R1377" s="1010"/>
      <c r="S1377" s="1011"/>
    </row>
    <row r="1378" spans="1:19">
      <c r="A1378" s="1014" t="s">
        <v>2228</v>
      </c>
      <c r="B1378" s="1014" t="s">
        <v>283</v>
      </c>
      <c r="C1378" s="1014" t="s">
        <v>2229</v>
      </c>
      <c r="D1378" s="1014" t="s">
        <v>1289</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2230</v>
      </c>
      <c r="B1379" s="1014" t="s">
        <v>2231</v>
      </c>
      <c r="C1379" s="1014" t="s">
        <v>2232</v>
      </c>
      <c r="D1379" s="1014" t="s">
        <v>883</v>
      </c>
      <c r="E1379" s="1014" t="s">
        <v>6</v>
      </c>
      <c r="F1379" s="1015">
        <v>39801</v>
      </c>
      <c r="G1379" s="1014" t="s">
        <v>285</v>
      </c>
      <c r="H1379" s="1010">
        <v>10000000</v>
      </c>
      <c r="I1379" s="1010">
        <v>0</v>
      </c>
      <c r="J1379" s="1010">
        <v>5211027.78</v>
      </c>
      <c r="K1379" s="1014" t="s">
        <v>900</v>
      </c>
      <c r="L1379" s="1010"/>
      <c r="M1379" s="1010"/>
      <c r="N1379" s="1011"/>
      <c r="O1379" s="1010"/>
      <c r="P1379" s="1010"/>
      <c r="Q1379" s="1010"/>
      <c r="R1379" s="1010"/>
      <c r="S1379" s="1011"/>
    </row>
    <row r="1380" spans="1:19">
      <c r="A1380" s="1014" t="s">
        <v>2230</v>
      </c>
      <c r="B1380" s="1014" t="s">
        <v>283</v>
      </c>
      <c r="C1380" s="1014" t="s">
        <v>2232</v>
      </c>
      <c r="D1380" s="1014" t="s">
        <v>883</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2233</v>
      </c>
      <c r="B1381" s="1014" t="s">
        <v>1595</v>
      </c>
      <c r="C1381" s="1014" t="s">
        <v>2234</v>
      </c>
      <c r="D1381" s="1014" t="s">
        <v>964</v>
      </c>
      <c r="E1381" s="1014" t="s">
        <v>1000</v>
      </c>
      <c r="F1381" s="1015">
        <v>39983</v>
      </c>
      <c r="G1381" s="1014" t="s">
        <v>924</v>
      </c>
      <c r="H1381" s="1010">
        <v>2330000</v>
      </c>
      <c r="I1381" s="1010">
        <v>0</v>
      </c>
      <c r="J1381" s="1010">
        <v>3199347.39</v>
      </c>
      <c r="K1381" s="1014" t="s">
        <v>1198</v>
      </c>
      <c r="L1381" s="1010"/>
      <c r="M1381" s="1010"/>
      <c r="N1381" s="1011"/>
      <c r="O1381" s="1010"/>
      <c r="P1381" s="1010"/>
      <c r="Q1381" s="1010"/>
      <c r="R1381" s="1010"/>
      <c r="S1381" s="1011"/>
    </row>
    <row r="1382" spans="1:19">
      <c r="A1382" s="1014" t="s">
        <v>2233</v>
      </c>
      <c r="B1382" s="1014" t="s">
        <v>283</v>
      </c>
      <c r="C1382" s="1014" t="s">
        <v>2234</v>
      </c>
      <c r="D1382" s="1014" t="s">
        <v>964</v>
      </c>
      <c r="E1382" s="1014" t="s">
        <v>1000</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2235</v>
      </c>
      <c r="B1383" s="1014" t="s">
        <v>1015</v>
      </c>
      <c r="C1383" s="1014" t="s">
        <v>2236</v>
      </c>
      <c r="D1383" s="1014" t="s">
        <v>2237</v>
      </c>
      <c r="E1383" s="1014" t="s">
        <v>1275</v>
      </c>
      <c r="F1383" s="1015">
        <v>39829</v>
      </c>
      <c r="G1383" s="1014" t="s">
        <v>284</v>
      </c>
      <c r="H1383" s="1010">
        <v>10000000</v>
      </c>
      <c r="I1383" s="1010">
        <v>0</v>
      </c>
      <c r="J1383" s="1010">
        <v>12041266.67</v>
      </c>
      <c r="K1383" s="1014" t="s">
        <v>1198</v>
      </c>
      <c r="L1383" s="1010"/>
      <c r="M1383" s="1010"/>
      <c r="N1383" s="1011"/>
      <c r="O1383" s="1010"/>
      <c r="P1383" s="1010"/>
      <c r="Q1383" s="1010"/>
      <c r="R1383" s="1010"/>
      <c r="S1383" s="1011"/>
    </row>
    <row r="1384" spans="1:19">
      <c r="A1384" s="1014" t="s">
        <v>2235</v>
      </c>
      <c r="B1384" s="1014" t="s">
        <v>283</v>
      </c>
      <c r="C1384" s="1014" t="s">
        <v>2236</v>
      </c>
      <c r="D1384" s="1014" t="s">
        <v>2237</v>
      </c>
      <c r="E1384" s="1014" t="s">
        <v>1275</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2235</v>
      </c>
      <c r="B1385" s="1014" t="s">
        <v>283</v>
      </c>
      <c r="C1385" s="1014" t="s">
        <v>2236</v>
      </c>
      <c r="D1385" s="1014" t="s">
        <v>2237</v>
      </c>
      <c r="E1385" s="1014" t="s">
        <v>1275</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2238</v>
      </c>
      <c r="B1386" s="1014" t="s">
        <v>893</v>
      </c>
      <c r="C1386" s="1014" t="s">
        <v>2239</v>
      </c>
      <c r="D1386" s="1014" t="s">
        <v>286</v>
      </c>
      <c r="E1386" s="1014" t="s">
        <v>56</v>
      </c>
      <c r="F1386" s="1015">
        <v>39822</v>
      </c>
      <c r="G1386" s="1014" t="s">
        <v>285</v>
      </c>
      <c r="H1386" s="1010">
        <v>267274000</v>
      </c>
      <c r="I1386" s="1010">
        <v>0</v>
      </c>
      <c r="J1386" s="1010">
        <v>346794005.82999998</v>
      </c>
      <c r="K1386" s="1014" t="s">
        <v>1198</v>
      </c>
      <c r="L1386" s="1010"/>
      <c r="M1386" s="1010"/>
      <c r="N1386" s="1011"/>
      <c r="O1386" s="1010"/>
      <c r="P1386" s="1010"/>
      <c r="Q1386" s="1010"/>
      <c r="R1386" s="1010"/>
      <c r="S1386" s="1011"/>
    </row>
    <row r="1387" spans="1:19">
      <c r="A1387" s="1014" t="s">
        <v>2238</v>
      </c>
      <c r="B1387" s="1014" t="s">
        <v>283</v>
      </c>
      <c r="C1387" s="1014" t="s">
        <v>2239</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2240</v>
      </c>
      <c r="B1388" s="1014"/>
      <c r="C1388" s="1014" t="s">
        <v>2241</v>
      </c>
      <c r="D1388" s="1014" t="s">
        <v>1190</v>
      </c>
      <c r="E1388" s="1014" t="s">
        <v>105</v>
      </c>
      <c r="F1388" s="1015">
        <v>39794</v>
      </c>
      <c r="G1388" s="1014" t="s">
        <v>284</v>
      </c>
      <c r="H1388" s="1010">
        <v>52372000</v>
      </c>
      <c r="I1388" s="1010">
        <v>0</v>
      </c>
      <c r="J1388" s="1010">
        <v>70087060.349999994</v>
      </c>
      <c r="K1388" s="1014" t="s">
        <v>900</v>
      </c>
      <c r="L1388" s="1010"/>
      <c r="M1388" s="1010"/>
      <c r="N1388" s="1011"/>
      <c r="O1388" s="1010"/>
      <c r="P1388" s="1010"/>
      <c r="Q1388" s="1010"/>
      <c r="R1388" s="1010"/>
      <c r="S1388" s="1011"/>
    </row>
    <row r="1389" spans="1:19">
      <c r="A1389" s="1014" t="s">
        <v>2240</v>
      </c>
      <c r="B1389" s="1014" t="s">
        <v>283</v>
      </c>
      <c r="C1389" s="1014" t="s">
        <v>2241</v>
      </c>
      <c r="D1389" s="1014" t="s">
        <v>1190</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2240</v>
      </c>
      <c r="B1390" s="1014" t="s">
        <v>283</v>
      </c>
      <c r="C1390" s="1014" t="s">
        <v>2241</v>
      </c>
      <c r="D1390" s="1014" t="s">
        <v>1190</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2240</v>
      </c>
      <c r="B1391" s="1014" t="s">
        <v>283</v>
      </c>
      <c r="C1391" s="1014" t="s">
        <v>2241</v>
      </c>
      <c r="D1391" s="1014" t="s">
        <v>1190</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2240</v>
      </c>
      <c r="B1392" s="1014" t="s">
        <v>283</v>
      </c>
      <c r="C1392" s="1014" t="s">
        <v>2241</v>
      </c>
      <c r="D1392" s="1014" t="s">
        <v>1190</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2242</v>
      </c>
      <c r="B1393" s="1014" t="s">
        <v>902</v>
      </c>
      <c r="C1393" s="1014" t="s">
        <v>2243</v>
      </c>
      <c r="D1393" s="1014" t="s">
        <v>972</v>
      </c>
      <c r="E1393" s="1014" t="s">
        <v>217</v>
      </c>
      <c r="F1393" s="1015">
        <v>39805</v>
      </c>
      <c r="G1393" s="1014" t="s">
        <v>285</v>
      </c>
      <c r="H1393" s="1010">
        <v>14964000</v>
      </c>
      <c r="I1393" s="1010">
        <v>0</v>
      </c>
      <c r="J1393" s="1010">
        <v>17904842.66</v>
      </c>
      <c r="K1393" s="1014" t="s">
        <v>1198</v>
      </c>
      <c r="L1393" s="1010"/>
      <c r="M1393" s="1010"/>
      <c r="N1393" s="1011"/>
      <c r="O1393" s="1010"/>
      <c r="P1393" s="1010"/>
      <c r="Q1393" s="1010"/>
      <c r="R1393" s="1010"/>
      <c r="S1393" s="1011"/>
    </row>
    <row r="1394" spans="1:19">
      <c r="A1394" s="1014" t="s">
        <v>2242</v>
      </c>
      <c r="B1394" s="1014" t="s">
        <v>283</v>
      </c>
      <c r="C1394" s="1014" t="s">
        <v>2243</v>
      </c>
      <c r="D1394" s="1014" t="s">
        <v>972</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2244</v>
      </c>
      <c r="B1395" s="1014" t="s">
        <v>858</v>
      </c>
      <c r="C1395" s="1014" t="s">
        <v>2245</v>
      </c>
      <c r="D1395" s="1014" t="s">
        <v>2246</v>
      </c>
      <c r="E1395" s="1014" t="s">
        <v>1867</v>
      </c>
      <c r="F1395" s="1015">
        <v>39822</v>
      </c>
      <c r="G1395" s="1014" t="s">
        <v>284</v>
      </c>
      <c r="H1395" s="1010">
        <v>10200000</v>
      </c>
      <c r="I1395" s="1010">
        <v>0</v>
      </c>
      <c r="J1395" s="1010">
        <v>12294583.33</v>
      </c>
      <c r="K1395" s="1014" t="s">
        <v>1198</v>
      </c>
      <c r="L1395" s="1010"/>
      <c r="M1395" s="1010"/>
      <c r="N1395" s="1011"/>
      <c r="O1395" s="1010"/>
      <c r="P1395" s="1010"/>
      <c r="Q1395" s="1010"/>
      <c r="R1395" s="1010"/>
      <c r="S1395" s="1011"/>
    </row>
    <row r="1396" spans="1:19">
      <c r="A1396" s="1014" t="s">
        <v>2244</v>
      </c>
      <c r="B1396" s="1014" t="s">
        <v>283</v>
      </c>
      <c r="C1396" s="1014" t="s">
        <v>2245</v>
      </c>
      <c r="D1396" s="1014" t="s">
        <v>2246</v>
      </c>
      <c r="E1396" s="1014" t="s">
        <v>1867</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2244</v>
      </c>
      <c r="B1397" s="1014" t="s">
        <v>283</v>
      </c>
      <c r="C1397" s="1014" t="s">
        <v>2245</v>
      </c>
      <c r="D1397" s="1014" t="s">
        <v>2246</v>
      </c>
      <c r="E1397" s="1014" t="s">
        <v>1867</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2247</v>
      </c>
      <c r="B1398" s="1014" t="s">
        <v>858</v>
      </c>
      <c r="C1398" s="1014" t="s">
        <v>2248</v>
      </c>
      <c r="D1398" s="1014" t="s">
        <v>2249</v>
      </c>
      <c r="E1398" s="1014" t="s">
        <v>1054</v>
      </c>
      <c r="F1398" s="1015">
        <v>39794</v>
      </c>
      <c r="G1398" s="1014" t="s">
        <v>284</v>
      </c>
      <c r="H1398" s="1010">
        <v>4227000</v>
      </c>
      <c r="I1398" s="1010">
        <v>0</v>
      </c>
      <c r="J1398" s="1010">
        <v>5159181.33</v>
      </c>
      <c r="K1398" s="1014" t="s">
        <v>1198</v>
      </c>
      <c r="L1398" s="1010"/>
      <c r="M1398" s="1010"/>
      <c r="N1398" s="1011"/>
      <c r="O1398" s="1010"/>
      <c r="P1398" s="1010"/>
      <c r="Q1398" s="1010"/>
      <c r="R1398" s="1010"/>
      <c r="S1398" s="1011"/>
    </row>
    <row r="1399" spans="1:19">
      <c r="A1399" s="1014" t="s">
        <v>2247</v>
      </c>
      <c r="B1399" s="1014" t="s">
        <v>283</v>
      </c>
      <c r="C1399" s="1014" t="s">
        <v>2248</v>
      </c>
      <c r="D1399" s="1014" t="s">
        <v>2249</v>
      </c>
      <c r="E1399" s="1014" t="s">
        <v>1054</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2247</v>
      </c>
      <c r="B1400" s="1014" t="s">
        <v>283</v>
      </c>
      <c r="C1400" s="1014" t="s">
        <v>2248</v>
      </c>
      <c r="D1400" s="1014" t="s">
        <v>2249</v>
      </c>
      <c r="E1400" s="1014" t="s">
        <v>1054</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2250</v>
      </c>
      <c r="B1401" s="1014" t="s">
        <v>1967</v>
      </c>
      <c r="C1401" s="1014" t="s">
        <v>2251</v>
      </c>
      <c r="D1401" s="1014" t="s">
        <v>2252</v>
      </c>
      <c r="E1401" s="1014" t="s">
        <v>83</v>
      </c>
      <c r="F1401" s="1015">
        <v>39948</v>
      </c>
      <c r="G1401" s="1014" t="s">
        <v>284</v>
      </c>
      <c r="H1401" s="1010">
        <v>1341000</v>
      </c>
      <c r="I1401" s="1010">
        <v>0</v>
      </c>
      <c r="J1401" s="1010">
        <v>2987782.33</v>
      </c>
      <c r="K1401" s="1014" t="s">
        <v>1198</v>
      </c>
      <c r="L1401" s="1010"/>
      <c r="M1401" s="1010"/>
      <c r="N1401" s="1011"/>
      <c r="O1401" s="1010"/>
      <c r="P1401" s="1010"/>
      <c r="Q1401" s="1010"/>
      <c r="R1401" s="1010"/>
      <c r="S1401" s="1011"/>
    </row>
    <row r="1402" spans="1:19">
      <c r="A1402" s="1014" t="s">
        <v>2250</v>
      </c>
      <c r="B1402" s="1014" t="s">
        <v>283</v>
      </c>
      <c r="C1402" s="1014" t="s">
        <v>2251</v>
      </c>
      <c r="D1402" s="1014" t="s">
        <v>2252</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2250</v>
      </c>
      <c r="B1403" s="1014" t="s">
        <v>283</v>
      </c>
      <c r="C1403" s="1014" t="s">
        <v>2251</v>
      </c>
      <c r="D1403" s="1014" t="s">
        <v>2252</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2253</v>
      </c>
      <c r="B1404" s="1014" t="s">
        <v>2254</v>
      </c>
      <c r="C1404" s="1014" t="s">
        <v>2255</v>
      </c>
      <c r="D1404" s="1014" t="s">
        <v>2256</v>
      </c>
      <c r="E1404" s="1014" t="s">
        <v>89</v>
      </c>
      <c r="F1404" s="1015">
        <v>39864</v>
      </c>
      <c r="G1404" s="1014" t="s">
        <v>284</v>
      </c>
      <c r="H1404" s="1010">
        <v>17211000</v>
      </c>
      <c r="I1404" s="1010">
        <v>0</v>
      </c>
      <c r="J1404" s="1010">
        <v>6442172.5</v>
      </c>
      <c r="K1404" s="1014" t="s">
        <v>900</v>
      </c>
      <c r="L1404" s="1010"/>
      <c r="M1404" s="1010"/>
      <c r="N1404" s="1011"/>
      <c r="O1404" s="1010"/>
      <c r="P1404" s="1010"/>
      <c r="Q1404" s="1010"/>
      <c r="R1404" s="1010"/>
      <c r="S1404" s="1011"/>
    </row>
    <row r="1405" spans="1:19">
      <c r="A1405" s="1014" t="s">
        <v>2253</v>
      </c>
      <c r="B1405" s="1014" t="s">
        <v>283</v>
      </c>
      <c r="C1405" s="1014" t="s">
        <v>2255</v>
      </c>
      <c r="D1405" s="1014" t="s">
        <v>2256</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2257</v>
      </c>
      <c r="B1406" s="1014" t="s">
        <v>858</v>
      </c>
      <c r="C1406" s="1014" t="s">
        <v>2258</v>
      </c>
      <c r="D1406" s="1014" t="s">
        <v>1289</v>
      </c>
      <c r="E1406" s="1014" t="s">
        <v>89</v>
      </c>
      <c r="F1406" s="1015">
        <v>39766</v>
      </c>
      <c r="G1406" s="1014" t="s">
        <v>284</v>
      </c>
      <c r="H1406" s="1010">
        <v>1576000000</v>
      </c>
      <c r="I1406" s="1010">
        <v>0</v>
      </c>
      <c r="J1406" s="1010">
        <v>1709623333.3499999</v>
      </c>
      <c r="K1406" s="1014" t="s">
        <v>1198</v>
      </c>
      <c r="L1406" s="1010"/>
      <c r="M1406" s="1010"/>
      <c r="N1406" s="1011"/>
      <c r="O1406" s="1010"/>
      <c r="P1406" s="1010"/>
      <c r="Q1406" s="1010"/>
      <c r="R1406" s="1010"/>
      <c r="S1406" s="1011"/>
    </row>
    <row r="1407" spans="1:19">
      <c r="A1407" s="1014" t="s">
        <v>2257</v>
      </c>
      <c r="B1407" s="1014" t="s">
        <v>283</v>
      </c>
      <c r="C1407" s="1014" t="s">
        <v>2258</v>
      </c>
      <c r="D1407" s="1014" t="s">
        <v>1289</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2257</v>
      </c>
      <c r="B1408" s="1014" t="s">
        <v>283</v>
      </c>
      <c r="C1408" s="1014" t="s">
        <v>2258</v>
      </c>
      <c r="D1408" s="1014" t="s">
        <v>1289</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2259</v>
      </c>
      <c r="B1409" s="1014" t="s">
        <v>902</v>
      </c>
      <c r="C1409" s="1014" t="s">
        <v>2260</v>
      </c>
      <c r="D1409" s="1014" t="s">
        <v>2261</v>
      </c>
      <c r="E1409" s="1014" t="s">
        <v>1275</v>
      </c>
      <c r="F1409" s="1015">
        <v>39843</v>
      </c>
      <c r="G1409" s="1014" t="s">
        <v>285</v>
      </c>
      <c r="H1409" s="1010">
        <v>10000000</v>
      </c>
      <c r="I1409" s="1010">
        <v>0</v>
      </c>
      <c r="J1409" s="1010">
        <v>11930624.67</v>
      </c>
      <c r="K1409" s="1014" t="s">
        <v>1198</v>
      </c>
      <c r="L1409" s="1010"/>
      <c r="M1409" s="1010"/>
      <c r="N1409" s="1011"/>
      <c r="O1409" s="1010"/>
      <c r="P1409" s="1010"/>
      <c r="Q1409" s="1010"/>
      <c r="R1409" s="1010"/>
      <c r="S1409" s="1011"/>
    </row>
    <row r="1410" spans="1:19">
      <c r="A1410" s="1014" t="s">
        <v>2259</v>
      </c>
      <c r="B1410" s="1014" t="s">
        <v>283</v>
      </c>
      <c r="C1410" s="1014" t="s">
        <v>2260</v>
      </c>
      <c r="D1410" s="1014" t="s">
        <v>2261</v>
      </c>
      <c r="E1410" s="1014" t="s">
        <v>1275</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2262</v>
      </c>
      <c r="B1411" s="1014" t="s">
        <v>907</v>
      </c>
      <c r="C1411" s="1014" t="s">
        <v>2263</v>
      </c>
      <c r="D1411" s="1014" t="s">
        <v>2264</v>
      </c>
      <c r="E1411" s="1014" t="s">
        <v>188</v>
      </c>
      <c r="F1411" s="1015">
        <v>39857</v>
      </c>
      <c r="G1411" s="1014" t="s">
        <v>285</v>
      </c>
      <c r="H1411" s="1010">
        <v>10500000</v>
      </c>
      <c r="I1411" s="1010">
        <v>0</v>
      </c>
      <c r="J1411" s="1010">
        <v>11891847.5</v>
      </c>
      <c r="K1411" s="1014" t="s">
        <v>900</v>
      </c>
      <c r="L1411" s="1010"/>
      <c r="M1411" s="1010"/>
      <c r="N1411" s="1011"/>
      <c r="O1411" s="1010"/>
      <c r="P1411" s="1010"/>
      <c r="Q1411" s="1010"/>
      <c r="R1411" s="1010"/>
      <c r="S1411" s="1011"/>
    </row>
    <row r="1412" spans="1:19">
      <c r="A1412" s="1014" t="s">
        <v>2262</v>
      </c>
      <c r="B1412" s="1014" t="s">
        <v>283</v>
      </c>
      <c r="C1412" s="1014" t="s">
        <v>2263</v>
      </c>
      <c r="D1412" s="1014" t="s">
        <v>2264</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2262</v>
      </c>
      <c r="B1413" s="1014" t="s">
        <v>283</v>
      </c>
      <c r="C1413" s="1014" t="s">
        <v>2263</v>
      </c>
      <c r="D1413" s="1014" t="s">
        <v>2264</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2262</v>
      </c>
      <c r="B1414" s="1014" t="s">
        <v>283</v>
      </c>
      <c r="C1414" s="1014" t="s">
        <v>2263</v>
      </c>
      <c r="D1414" s="1014" t="s">
        <v>2264</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2265</v>
      </c>
      <c r="B1415" s="1014" t="s">
        <v>893</v>
      </c>
      <c r="C1415" s="1014" t="s">
        <v>2266</v>
      </c>
      <c r="D1415" s="1014" t="s">
        <v>2267</v>
      </c>
      <c r="E1415" s="1014" t="s">
        <v>188</v>
      </c>
      <c r="F1415" s="1015">
        <v>39857</v>
      </c>
      <c r="G1415" s="1014" t="s">
        <v>285</v>
      </c>
      <c r="H1415" s="1010">
        <v>1992000</v>
      </c>
      <c r="I1415" s="1010">
        <v>0</v>
      </c>
      <c r="J1415" s="1010">
        <v>2380393</v>
      </c>
      <c r="K1415" s="1014" t="s">
        <v>1198</v>
      </c>
      <c r="L1415" s="1010"/>
      <c r="M1415" s="1010"/>
      <c r="N1415" s="1011"/>
      <c r="O1415" s="1010"/>
      <c r="P1415" s="1010"/>
      <c r="Q1415" s="1010"/>
      <c r="R1415" s="1010"/>
      <c r="S1415" s="1011"/>
    </row>
    <row r="1416" spans="1:19">
      <c r="A1416" s="1014" t="s">
        <v>2265</v>
      </c>
      <c r="B1416" s="1014" t="s">
        <v>283</v>
      </c>
      <c r="C1416" s="1014" t="s">
        <v>2266</v>
      </c>
      <c r="D1416" s="1014" t="s">
        <v>2267</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2268</v>
      </c>
      <c r="B1417" s="1014"/>
      <c r="C1417" s="1014" t="s">
        <v>2269</v>
      </c>
      <c r="D1417" s="1014" t="s">
        <v>2044</v>
      </c>
      <c r="E1417" s="1014" t="s">
        <v>105</v>
      </c>
      <c r="F1417" s="1015">
        <v>39843</v>
      </c>
      <c r="G1417" s="1014" t="s">
        <v>284</v>
      </c>
      <c r="H1417" s="1010">
        <v>7700000</v>
      </c>
      <c r="I1417" s="1010">
        <v>0</v>
      </c>
      <c r="J1417" s="1010">
        <v>8592336</v>
      </c>
      <c r="K1417" s="1014" t="s">
        <v>900</v>
      </c>
      <c r="L1417" s="1010"/>
      <c r="M1417" s="1010"/>
      <c r="N1417" s="1011"/>
      <c r="O1417" s="1010"/>
      <c r="P1417" s="1010"/>
      <c r="Q1417" s="1010"/>
      <c r="R1417" s="1010"/>
      <c r="S1417" s="1011"/>
    </row>
    <row r="1418" spans="1:19">
      <c r="A1418" s="1014" t="s">
        <v>2268</v>
      </c>
      <c r="B1418" s="1014" t="s">
        <v>283</v>
      </c>
      <c r="C1418" s="1014" t="s">
        <v>2269</v>
      </c>
      <c r="D1418" s="1014" t="s">
        <v>2044</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2268</v>
      </c>
      <c r="B1419" s="1014" t="s">
        <v>283</v>
      </c>
      <c r="C1419" s="1014" t="s">
        <v>2269</v>
      </c>
      <c r="D1419" s="1014" t="s">
        <v>2044</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2268</v>
      </c>
      <c r="B1420" s="1014" t="s">
        <v>283</v>
      </c>
      <c r="C1420" s="1014" t="s">
        <v>2269</v>
      </c>
      <c r="D1420" s="1014" t="s">
        <v>2044</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2270</v>
      </c>
      <c r="B1421" s="1014" t="s">
        <v>955</v>
      </c>
      <c r="C1421" s="1014" t="s">
        <v>2271</v>
      </c>
      <c r="D1421" s="1014" t="s">
        <v>2272</v>
      </c>
      <c r="E1421" s="1014" t="s">
        <v>6</v>
      </c>
      <c r="F1421" s="1015">
        <v>39787</v>
      </c>
      <c r="G1421" s="1014" t="s">
        <v>284</v>
      </c>
      <c r="H1421" s="1010">
        <v>13500000</v>
      </c>
      <c r="I1421" s="1010">
        <v>0</v>
      </c>
      <c r="J1421" s="1010">
        <v>15871250</v>
      </c>
      <c r="K1421" s="1014" t="s">
        <v>1198</v>
      </c>
      <c r="L1421" s="1010"/>
      <c r="M1421" s="1010"/>
      <c r="N1421" s="1011"/>
      <c r="O1421" s="1010"/>
      <c r="P1421" s="1010"/>
      <c r="Q1421" s="1010"/>
      <c r="R1421" s="1010"/>
      <c r="S1421" s="1011"/>
    </row>
    <row r="1422" spans="1:19">
      <c r="A1422" s="1014" t="s">
        <v>2270</v>
      </c>
      <c r="B1422" s="1014" t="s">
        <v>283</v>
      </c>
      <c r="C1422" s="1014" t="s">
        <v>2271</v>
      </c>
      <c r="D1422" s="1014" t="s">
        <v>2272</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2270</v>
      </c>
      <c r="B1423" s="1014" t="s">
        <v>283</v>
      </c>
      <c r="C1423" s="1014" t="s">
        <v>2271</v>
      </c>
      <c r="D1423" s="1014" t="s">
        <v>2272</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2273</v>
      </c>
      <c r="B1424" s="1014" t="s">
        <v>1051</v>
      </c>
      <c r="C1424" s="1014" t="s">
        <v>2274</v>
      </c>
      <c r="D1424" s="1014" t="s">
        <v>2275</v>
      </c>
      <c r="E1424" s="1014" t="s">
        <v>83</v>
      </c>
      <c r="F1424" s="1015">
        <v>39829</v>
      </c>
      <c r="G1424" s="1014" t="s">
        <v>284</v>
      </c>
      <c r="H1424" s="1010">
        <v>38263000</v>
      </c>
      <c r="I1424" s="1010">
        <v>0</v>
      </c>
      <c r="J1424" s="1010">
        <v>40521918.609999999</v>
      </c>
      <c r="K1424" s="1014" t="s">
        <v>1198</v>
      </c>
      <c r="L1424" s="1010"/>
      <c r="M1424" s="1010"/>
      <c r="N1424" s="1011"/>
      <c r="O1424" s="1010"/>
      <c r="P1424" s="1010"/>
      <c r="Q1424" s="1010"/>
      <c r="R1424" s="1010"/>
      <c r="S1424" s="1011"/>
    </row>
    <row r="1425" spans="1:19">
      <c r="A1425" s="1014" t="s">
        <v>2273</v>
      </c>
      <c r="B1425" s="1014" t="s">
        <v>283</v>
      </c>
      <c r="C1425" s="1014" t="s">
        <v>2274</v>
      </c>
      <c r="D1425" s="1014" t="s">
        <v>2275</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2273</v>
      </c>
      <c r="B1426" s="1014" t="s">
        <v>283</v>
      </c>
      <c r="C1426" s="1014" t="s">
        <v>2274</v>
      </c>
      <c r="D1426" s="1014" t="s">
        <v>2275</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2276</v>
      </c>
      <c r="B1427" s="1014" t="s">
        <v>926</v>
      </c>
      <c r="C1427" s="1014" t="s">
        <v>2277</v>
      </c>
      <c r="D1427" s="1014" t="s">
        <v>2278</v>
      </c>
      <c r="E1427" s="1014" t="s">
        <v>6</v>
      </c>
      <c r="F1427" s="1015">
        <v>39843</v>
      </c>
      <c r="G1427" s="1014" t="s">
        <v>285</v>
      </c>
      <c r="H1427" s="1010">
        <v>2080000</v>
      </c>
      <c r="I1427" s="1010">
        <v>0</v>
      </c>
      <c r="J1427" s="1010">
        <v>2654758.89</v>
      </c>
      <c r="K1427" s="1014" t="s">
        <v>1198</v>
      </c>
      <c r="L1427" s="1010"/>
      <c r="M1427" s="1010"/>
      <c r="N1427" s="1011"/>
      <c r="O1427" s="1010"/>
      <c r="P1427" s="1010"/>
      <c r="Q1427" s="1010"/>
      <c r="R1427" s="1010"/>
      <c r="S1427" s="1011"/>
    </row>
    <row r="1428" spans="1:19">
      <c r="A1428" s="1014" t="s">
        <v>2276</v>
      </c>
      <c r="B1428" s="1014" t="s">
        <v>283</v>
      </c>
      <c r="C1428" s="1014" t="s">
        <v>2277</v>
      </c>
      <c r="D1428" s="1014" t="s">
        <v>2278</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2279</v>
      </c>
      <c r="B1429" s="1014" t="s">
        <v>858</v>
      </c>
      <c r="C1429" s="1014" t="s">
        <v>2280</v>
      </c>
      <c r="D1429" s="1014" t="s">
        <v>2281</v>
      </c>
      <c r="E1429" s="1014" t="s">
        <v>969</v>
      </c>
      <c r="F1429" s="1015">
        <v>39787</v>
      </c>
      <c r="G1429" s="1014" t="s">
        <v>284</v>
      </c>
      <c r="H1429" s="1010">
        <v>7000000</v>
      </c>
      <c r="I1429" s="1010">
        <v>0</v>
      </c>
      <c r="J1429" s="1010">
        <v>7438888.8899999997</v>
      </c>
      <c r="K1429" s="1014" t="s">
        <v>1198</v>
      </c>
      <c r="L1429" s="1010"/>
      <c r="M1429" s="1010"/>
      <c r="N1429" s="1011"/>
      <c r="O1429" s="1010"/>
      <c r="P1429" s="1010"/>
      <c r="Q1429" s="1010"/>
      <c r="R1429" s="1010"/>
      <c r="S1429" s="1011"/>
    </row>
    <row r="1430" spans="1:19">
      <c r="A1430" s="1014" t="s">
        <v>2279</v>
      </c>
      <c r="B1430" s="1014" t="s">
        <v>283</v>
      </c>
      <c r="C1430" s="1014" t="s">
        <v>2280</v>
      </c>
      <c r="D1430" s="1014" t="s">
        <v>2281</v>
      </c>
      <c r="E1430" s="1014" t="s">
        <v>969</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2279</v>
      </c>
      <c r="B1431" s="1014" t="s">
        <v>283</v>
      </c>
      <c r="C1431" s="1014" t="s">
        <v>2280</v>
      </c>
      <c r="D1431" s="1014" t="s">
        <v>2281</v>
      </c>
      <c r="E1431" s="1014" t="s">
        <v>969</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2282</v>
      </c>
      <c r="B1432" s="1014" t="s">
        <v>858</v>
      </c>
      <c r="C1432" s="1014" t="s">
        <v>2283</v>
      </c>
      <c r="D1432" s="1014" t="s">
        <v>1570</v>
      </c>
      <c r="E1432" s="1014" t="s">
        <v>153</v>
      </c>
      <c r="F1432" s="1015">
        <v>39794</v>
      </c>
      <c r="G1432" s="1014" t="s">
        <v>284</v>
      </c>
      <c r="H1432" s="1010">
        <v>100000000</v>
      </c>
      <c r="I1432" s="1010">
        <v>0</v>
      </c>
      <c r="J1432" s="1010">
        <v>102713888.89</v>
      </c>
      <c r="K1432" s="1014" t="s">
        <v>1198</v>
      </c>
      <c r="L1432" s="1010"/>
      <c r="M1432" s="1010"/>
      <c r="N1432" s="1011"/>
      <c r="O1432" s="1010"/>
      <c r="P1432" s="1010"/>
      <c r="Q1432" s="1010"/>
      <c r="R1432" s="1010"/>
      <c r="S1432" s="1011"/>
    </row>
    <row r="1433" spans="1:19">
      <c r="A1433" s="1014" t="s">
        <v>2282</v>
      </c>
      <c r="B1433" s="1014" t="s">
        <v>283</v>
      </c>
      <c r="C1433" s="1014" t="s">
        <v>2283</v>
      </c>
      <c r="D1433" s="1014" t="s">
        <v>1570</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2282</v>
      </c>
      <c r="B1434" s="1014" t="s">
        <v>283</v>
      </c>
      <c r="C1434" s="1014" t="s">
        <v>2283</v>
      </c>
      <c r="D1434" s="1014" t="s">
        <v>1570</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2284</v>
      </c>
      <c r="B1435" s="1014"/>
      <c r="C1435" s="1014" t="s">
        <v>2285</v>
      </c>
      <c r="D1435" s="1014" t="s">
        <v>2286</v>
      </c>
      <c r="E1435" s="1014" t="s">
        <v>89</v>
      </c>
      <c r="F1435" s="1015">
        <v>39829</v>
      </c>
      <c r="G1435" s="1014" t="s">
        <v>284</v>
      </c>
      <c r="H1435" s="1010">
        <v>73000000</v>
      </c>
      <c r="I1435" s="1010">
        <v>0</v>
      </c>
      <c r="J1435" s="1010">
        <v>31423238.489999998</v>
      </c>
      <c r="K1435" s="1014" t="s">
        <v>900</v>
      </c>
      <c r="L1435" s="1010"/>
      <c r="M1435" s="1010"/>
      <c r="N1435" s="1011"/>
      <c r="O1435" s="1010"/>
      <c r="P1435" s="1010"/>
      <c r="Q1435" s="1010"/>
      <c r="R1435" s="1010"/>
      <c r="S1435" s="1011"/>
    </row>
    <row r="1436" spans="1:19">
      <c r="A1436" s="1014" t="s">
        <v>2284</v>
      </c>
      <c r="B1436" s="1014" t="s">
        <v>283</v>
      </c>
      <c r="C1436" s="1014" t="s">
        <v>2285</v>
      </c>
      <c r="D1436" s="1014" t="s">
        <v>2286</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2284</v>
      </c>
      <c r="B1437" s="1014" t="s">
        <v>283</v>
      </c>
      <c r="C1437" s="1014" t="s">
        <v>2285</v>
      </c>
      <c r="D1437" s="1014" t="s">
        <v>2286</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2284</v>
      </c>
      <c r="B1438" s="1014" t="s">
        <v>283</v>
      </c>
      <c r="C1438" s="1014" t="s">
        <v>2285</v>
      </c>
      <c r="D1438" s="1014" t="s">
        <v>2286</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2284</v>
      </c>
      <c r="B1439" s="1014" t="s">
        <v>283</v>
      </c>
      <c r="C1439" s="1014" t="s">
        <v>2285</v>
      </c>
      <c r="D1439" s="1014" t="s">
        <v>2286</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2284</v>
      </c>
      <c r="B1440" s="1014" t="s">
        <v>283</v>
      </c>
      <c r="C1440" s="1014" t="s">
        <v>2285</v>
      </c>
      <c r="D1440" s="1014" t="s">
        <v>2286</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2287</v>
      </c>
      <c r="B1441" s="1014" t="s">
        <v>907</v>
      </c>
      <c r="C1441" s="1014" t="s">
        <v>2288</v>
      </c>
      <c r="D1441" s="1014" t="s">
        <v>2267</v>
      </c>
      <c r="E1441" s="1014" t="s">
        <v>933</v>
      </c>
      <c r="F1441" s="1015">
        <v>39920</v>
      </c>
      <c r="G1441" s="1014" t="s">
        <v>285</v>
      </c>
      <c r="H1441" s="1010">
        <v>2816000</v>
      </c>
      <c r="I1441" s="1010">
        <v>0</v>
      </c>
      <c r="J1441" s="1010">
        <v>3403603.15</v>
      </c>
      <c r="K1441" s="1014" t="s">
        <v>900</v>
      </c>
      <c r="L1441" s="1010"/>
      <c r="M1441" s="1010"/>
      <c r="N1441" s="1011"/>
      <c r="O1441" s="1010"/>
      <c r="P1441" s="1010"/>
      <c r="Q1441" s="1010"/>
      <c r="R1441" s="1010"/>
      <c r="S1441" s="1011"/>
    </row>
    <row r="1442" spans="1:19">
      <c r="A1442" s="1014" t="s">
        <v>2287</v>
      </c>
      <c r="B1442" s="1014" t="s">
        <v>283</v>
      </c>
      <c r="C1442" s="1014" t="s">
        <v>2288</v>
      </c>
      <c r="D1442" s="1014" t="s">
        <v>2267</v>
      </c>
      <c r="E1442" s="1014" t="s">
        <v>933</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2287</v>
      </c>
      <c r="B1443" s="1014" t="s">
        <v>283</v>
      </c>
      <c r="C1443" s="1014" t="s">
        <v>2288</v>
      </c>
      <c r="D1443" s="1014" t="s">
        <v>2267</v>
      </c>
      <c r="E1443" s="1014" t="s">
        <v>933</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2287</v>
      </c>
      <c r="B1444" s="1014" t="s">
        <v>283</v>
      </c>
      <c r="C1444" s="1014" t="s">
        <v>2288</v>
      </c>
      <c r="D1444" s="1014" t="s">
        <v>2267</v>
      </c>
      <c r="E1444" s="1014" t="s">
        <v>933</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2289</v>
      </c>
      <c r="B1445" s="1014" t="s">
        <v>2290</v>
      </c>
      <c r="C1445" s="1014" t="s">
        <v>2291</v>
      </c>
      <c r="D1445" s="1014" t="s">
        <v>1304</v>
      </c>
      <c r="E1445" s="1014" t="s">
        <v>19</v>
      </c>
      <c r="F1445" s="1015">
        <v>39941</v>
      </c>
      <c r="G1445" s="1014" t="s">
        <v>285</v>
      </c>
      <c r="H1445" s="1010">
        <v>5500000</v>
      </c>
      <c r="I1445" s="1010">
        <v>0</v>
      </c>
      <c r="J1445" s="1010">
        <v>0</v>
      </c>
      <c r="K1445" s="1014" t="s">
        <v>2932</v>
      </c>
      <c r="L1445" s="1010"/>
      <c r="M1445" s="1010"/>
      <c r="N1445" s="1011"/>
      <c r="O1445" s="1010"/>
      <c r="P1445" s="1010"/>
      <c r="Q1445" s="1010"/>
      <c r="R1445" s="1010"/>
      <c r="S1445" s="1011"/>
    </row>
    <row r="1446" spans="1:19">
      <c r="A1446" s="1014" t="s">
        <v>2289</v>
      </c>
      <c r="B1446" s="1014" t="s">
        <v>283</v>
      </c>
      <c r="C1446" s="1014" t="s">
        <v>2291</v>
      </c>
      <c r="D1446" s="1014" t="s">
        <v>1304</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2292</v>
      </c>
      <c r="B1447" s="1014" t="s">
        <v>1325</v>
      </c>
      <c r="C1447" s="1014" t="s">
        <v>2293</v>
      </c>
      <c r="D1447" s="1014" t="s">
        <v>1124</v>
      </c>
      <c r="E1447" s="1014" t="s">
        <v>1074</v>
      </c>
      <c r="F1447" s="1015">
        <v>39801</v>
      </c>
      <c r="G1447" s="1014" t="s">
        <v>7</v>
      </c>
      <c r="H1447" s="1010">
        <v>12063000</v>
      </c>
      <c r="I1447" s="1010">
        <v>12063000</v>
      </c>
      <c r="J1447" s="1010">
        <v>93823.33</v>
      </c>
      <c r="K1447" s="1014" t="s">
        <v>929</v>
      </c>
      <c r="L1447" s="1010"/>
      <c r="M1447" s="1010"/>
      <c r="N1447" s="1011"/>
      <c r="O1447" s="1010"/>
      <c r="P1447" s="1010"/>
      <c r="Q1447" s="1010"/>
      <c r="R1447" s="1010"/>
      <c r="S1447" s="1011"/>
    </row>
    <row r="1448" spans="1:19">
      <c r="A1448" s="1014" t="s">
        <v>2294</v>
      </c>
      <c r="B1448" s="1014" t="s">
        <v>3068</v>
      </c>
      <c r="C1448" s="1014" t="s">
        <v>2295</v>
      </c>
      <c r="D1448" s="1014" t="s">
        <v>1033</v>
      </c>
      <c r="E1448" s="1014" t="s">
        <v>42</v>
      </c>
      <c r="F1448" s="1015">
        <v>39969</v>
      </c>
      <c r="G1448" s="1014" t="s">
        <v>924</v>
      </c>
      <c r="H1448" s="1010">
        <v>17300000</v>
      </c>
      <c r="I1448" s="1010">
        <v>0</v>
      </c>
      <c r="J1448" s="1010">
        <v>11178439.210000001</v>
      </c>
      <c r="K1448" s="1014" t="s">
        <v>1101</v>
      </c>
      <c r="L1448" s="1010"/>
      <c r="M1448" s="1010"/>
      <c r="N1448" s="1011"/>
      <c r="O1448" s="1010"/>
      <c r="P1448" s="1010"/>
      <c r="Q1448" s="1010"/>
      <c r="R1448" s="1010"/>
      <c r="S1448" s="1011"/>
    </row>
    <row r="1449" spans="1:19">
      <c r="A1449" s="1014" t="s">
        <v>2294</v>
      </c>
      <c r="B1449" s="1014" t="s">
        <v>283</v>
      </c>
      <c r="C1449" s="1014" t="s">
        <v>2295</v>
      </c>
      <c r="D1449" s="1014" t="s">
        <v>1033</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2294</v>
      </c>
      <c r="B1450" s="1014" t="s">
        <v>283</v>
      </c>
      <c r="C1450" s="1014" t="s">
        <v>2295</v>
      </c>
      <c r="D1450" s="1014" t="s">
        <v>1033</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2296</v>
      </c>
      <c r="B1451" s="1014" t="s">
        <v>926</v>
      </c>
      <c r="C1451" s="1014" t="s">
        <v>2297</v>
      </c>
      <c r="D1451" s="1014" t="s">
        <v>2298</v>
      </c>
      <c r="E1451" s="1014" t="s">
        <v>1183</v>
      </c>
      <c r="F1451" s="1015">
        <v>39927</v>
      </c>
      <c r="G1451" s="1014" t="s">
        <v>285</v>
      </c>
      <c r="H1451" s="1010">
        <v>3216000</v>
      </c>
      <c r="I1451" s="1010">
        <v>0</v>
      </c>
      <c r="J1451" s="1010">
        <v>4116801.92</v>
      </c>
      <c r="K1451" s="1014" t="s">
        <v>900</v>
      </c>
      <c r="L1451" s="1010"/>
      <c r="M1451" s="1010"/>
      <c r="N1451" s="1011"/>
      <c r="O1451" s="1010"/>
      <c r="P1451" s="1010"/>
      <c r="Q1451" s="1010"/>
      <c r="R1451" s="1010"/>
      <c r="S1451" s="1011"/>
    </row>
    <row r="1452" spans="1:19">
      <c r="A1452" s="1014" t="s">
        <v>2296</v>
      </c>
      <c r="B1452" s="1014" t="s">
        <v>283</v>
      </c>
      <c r="C1452" s="1014" t="s">
        <v>2297</v>
      </c>
      <c r="D1452" s="1014" t="s">
        <v>2298</v>
      </c>
      <c r="E1452" s="1014" t="s">
        <v>1183</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2296</v>
      </c>
      <c r="B1453" s="1014" t="s">
        <v>283</v>
      </c>
      <c r="C1453" s="1014" t="s">
        <v>2297</v>
      </c>
      <c r="D1453" s="1014" t="s">
        <v>2298</v>
      </c>
      <c r="E1453" s="1014" t="s">
        <v>1183</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2296</v>
      </c>
      <c r="B1454" s="1014" t="s">
        <v>283</v>
      </c>
      <c r="C1454" s="1014" t="s">
        <v>2297</v>
      </c>
      <c r="D1454" s="1014" t="s">
        <v>2298</v>
      </c>
      <c r="E1454" s="1014" t="s">
        <v>1183</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2299</v>
      </c>
      <c r="B1455" s="1014" t="s">
        <v>1595</v>
      </c>
      <c r="C1455" s="1014" t="s">
        <v>2300</v>
      </c>
      <c r="D1455" s="1014" t="s">
        <v>2301</v>
      </c>
      <c r="E1455" s="1014" t="s">
        <v>166</v>
      </c>
      <c r="F1455" s="1015">
        <v>39934</v>
      </c>
      <c r="G1455" s="1014" t="s">
        <v>924</v>
      </c>
      <c r="H1455" s="1010">
        <v>6100000</v>
      </c>
      <c r="I1455" s="1010">
        <v>0</v>
      </c>
      <c r="J1455" s="1010">
        <v>7662314.5300000003</v>
      </c>
      <c r="K1455" s="1014" t="s">
        <v>1198</v>
      </c>
      <c r="L1455" s="1010"/>
      <c r="M1455" s="1010"/>
      <c r="N1455" s="1011"/>
      <c r="O1455" s="1010"/>
      <c r="P1455" s="1010"/>
      <c r="Q1455" s="1010"/>
      <c r="R1455" s="1010"/>
      <c r="S1455" s="1011"/>
    </row>
    <row r="1456" spans="1:19">
      <c r="A1456" s="1014" t="s">
        <v>2299</v>
      </c>
      <c r="B1456" s="1014" t="s">
        <v>283</v>
      </c>
      <c r="C1456" s="1014" t="s">
        <v>2300</v>
      </c>
      <c r="D1456" s="1014" t="s">
        <v>2301</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2302</v>
      </c>
      <c r="B1457" s="1014" t="s">
        <v>2303</v>
      </c>
      <c r="C1457" s="1014" t="s">
        <v>2304</v>
      </c>
      <c r="D1457" s="1014" t="s">
        <v>2305</v>
      </c>
      <c r="E1457" s="1014" t="s">
        <v>6</v>
      </c>
      <c r="F1457" s="1015">
        <v>39773</v>
      </c>
      <c r="G1457" s="1014" t="s">
        <v>284</v>
      </c>
      <c r="H1457" s="1010">
        <v>180634000</v>
      </c>
      <c r="I1457" s="1010">
        <v>0</v>
      </c>
      <c r="J1457" s="1010">
        <v>168483804.19999999</v>
      </c>
      <c r="K1457" s="1014" t="s">
        <v>900</v>
      </c>
      <c r="L1457" s="1010"/>
      <c r="M1457" s="1010"/>
      <c r="N1457" s="1011"/>
      <c r="O1457" s="1010"/>
      <c r="P1457" s="1010"/>
      <c r="Q1457" s="1010"/>
      <c r="R1457" s="1010"/>
      <c r="S1457" s="1011"/>
    </row>
    <row r="1458" spans="1:19">
      <c r="A1458" s="1014" t="s">
        <v>2302</v>
      </c>
      <c r="B1458" s="1014" t="s">
        <v>283</v>
      </c>
      <c r="C1458" s="1014" t="s">
        <v>2304</v>
      </c>
      <c r="D1458" s="1014" t="s">
        <v>2305</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2302</v>
      </c>
      <c r="B1459" s="1014" t="s">
        <v>283</v>
      </c>
      <c r="C1459" s="1014" t="s">
        <v>2304</v>
      </c>
      <c r="D1459" s="1014" t="s">
        <v>2305</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2306</v>
      </c>
      <c r="B1460" s="1014" t="s">
        <v>926</v>
      </c>
      <c r="C1460" s="1014" t="s">
        <v>2307</v>
      </c>
      <c r="D1460" s="1014" t="s">
        <v>883</v>
      </c>
      <c r="E1460" s="1014" t="s">
        <v>6</v>
      </c>
      <c r="F1460" s="1015">
        <v>39801</v>
      </c>
      <c r="G1460" s="1014" t="s">
        <v>285</v>
      </c>
      <c r="H1460" s="1010">
        <v>16200000</v>
      </c>
      <c r="I1460" s="1010">
        <v>0</v>
      </c>
      <c r="J1460" s="1010">
        <v>21003597.960000001</v>
      </c>
      <c r="K1460" s="1014" t="s">
        <v>900</v>
      </c>
      <c r="L1460" s="1010"/>
      <c r="M1460" s="1010"/>
      <c r="N1460" s="1011"/>
      <c r="O1460" s="1010"/>
      <c r="P1460" s="1010"/>
      <c r="Q1460" s="1010"/>
      <c r="R1460" s="1010"/>
      <c r="S1460" s="1011"/>
    </row>
    <row r="1461" spans="1:19">
      <c r="A1461" s="1014" t="s">
        <v>2306</v>
      </c>
      <c r="B1461" s="1014" t="s">
        <v>283</v>
      </c>
      <c r="C1461" s="1014" t="s">
        <v>2307</v>
      </c>
      <c r="D1461" s="1014" t="s">
        <v>883</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2306</v>
      </c>
      <c r="B1462" s="1014" t="s">
        <v>283</v>
      </c>
      <c r="C1462" s="1014" t="s">
        <v>2307</v>
      </c>
      <c r="D1462" s="1014" t="s">
        <v>883</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2308</v>
      </c>
      <c r="B1463" s="1014" t="s">
        <v>935</v>
      </c>
      <c r="C1463" s="1014" t="s">
        <v>2309</v>
      </c>
      <c r="D1463" s="1014" t="s">
        <v>2310</v>
      </c>
      <c r="E1463" s="1014" t="s">
        <v>6</v>
      </c>
      <c r="F1463" s="1015">
        <v>39805</v>
      </c>
      <c r="G1463" s="1014" t="s">
        <v>285</v>
      </c>
      <c r="H1463" s="1010">
        <v>11600000</v>
      </c>
      <c r="I1463" s="1010">
        <v>0</v>
      </c>
      <c r="J1463" s="1010">
        <v>13821963.890000001</v>
      </c>
      <c r="K1463" s="1014" t="s">
        <v>1198</v>
      </c>
      <c r="L1463" s="1010"/>
      <c r="M1463" s="1010"/>
      <c r="N1463" s="1011"/>
      <c r="O1463" s="1010"/>
      <c r="P1463" s="1010"/>
      <c r="Q1463" s="1010"/>
      <c r="R1463" s="1010"/>
      <c r="S1463" s="1011"/>
    </row>
    <row r="1464" spans="1:19">
      <c r="A1464" s="1014" t="s">
        <v>2308</v>
      </c>
      <c r="B1464" s="1014" t="s">
        <v>283</v>
      </c>
      <c r="C1464" s="1014" t="s">
        <v>2309</v>
      </c>
      <c r="D1464" s="1014" t="s">
        <v>2310</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2311</v>
      </c>
      <c r="B1465" s="1014" t="s">
        <v>2312</v>
      </c>
      <c r="C1465" s="1014" t="s">
        <v>2313</v>
      </c>
      <c r="D1465" s="1014" t="s">
        <v>2314</v>
      </c>
      <c r="E1465" s="1014" t="s">
        <v>6</v>
      </c>
      <c r="F1465" s="1015">
        <v>39829</v>
      </c>
      <c r="G1465" s="1014" t="s">
        <v>285</v>
      </c>
      <c r="H1465" s="1010">
        <v>4120000</v>
      </c>
      <c r="I1465" s="1010">
        <v>0</v>
      </c>
      <c r="J1465" s="1010">
        <v>18087.939999999999</v>
      </c>
      <c r="K1465" s="1014" t="s">
        <v>2932</v>
      </c>
      <c r="L1465" s="1010"/>
      <c r="M1465" s="1010"/>
      <c r="N1465" s="1011"/>
      <c r="O1465" s="1010"/>
      <c r="P1465" s="1010"/>
      <c r="Q1465" s="1010"/>
      <c r="R1465" s="1010"/>
      <c r="S1465" s="1011"/>
    </row>
    <row r="1466" spans="1:19">
      <c r="A1466" s="1014" t="s">
        <v>2311</v>
      </c>
      <c r="B1466" s="1014" t="s">
        <v>283</v>
      </c>
      <c r="C1466" s="1014" t="s">
        <v>2313</v>
      </c>
      <c r="D1466" s="1014" t="s">
        <v>2314</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2315</v>
      </c>
      <c r="B1467" s="1014" t="s">
        <v>926</v>
      </c>
      <c r="C1467" s="1014" t="s">
        <v>2316</v>
      </c>
      <c r="D1467" s="1014" t="s">
        <v>883</v>
      </c>
      <c r="E1467" s="1014" t="s">
        <v>6</v>
      </c>
      <c r="F1467" s="1015">
        <v>39805</v>
      </c>
      <c r="G1467" s="1014" t="s">
        <v>285</v>
      </c>
      <c r="H1467" s="1010">
        <v>4060000</v>
      </c>
      <c r="I1467" s="1010">
        <v>0</v>
      </c>
      <c r="J1467" s="1010">
        <v>2991670.8</v>
      </c>
      <c r="K1467" s="1014" t="s">
        <v>900</v>
      </c>
      <c r="L1467" s="1010"/>
      <c r="M1467" s="1010"/>
      <c r="N1467" s="1011"/>
      <c r="O1467" s="1010"/>
      <c r="P1467" s="1010"/>
      <c r="Q1467" s="1010"/>
      <c r="R1467" s="1010"/>
      <c r="S1467" s="1011"/>
    </row>
    <row r="1468" spans="1:19">
      <c r="A1468" s="1014" t="s">
        <v>2315</v>
      </c>
      <c r="B1468" s="1014" t="s">
        <v>283</v>
      </c>
      <c r="C1468" s="1014" t="s">
        <v>2316</v>
      </c>
      <c r="D1468" s="1014" t="s">
        <v>883</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2315</v>
      </c>
      <c r="B1469" s="1014" t="s">
        <v>283</v>
      </c>
      <c r="C1469" s="1014" t="s">
        <v>2316</v>
      </c>
      <c r="D1469" s="1014" t="s">
        <v>883</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2317</v>
      </c>
      <c r="B1470" s="1014" t="s">
        <v>2318</v>
      </c>
      <c r="C1470" s="1014" t="s">
        <v>2319</v>
      </c>
      <c r="D1470" s="1014" t="s">
        <v>1751</v>
      </c>
      <c r="E1470" s="1014" t="s">
        <v>188</v>
      </c>
      <c r="F1470" s="1015">
        <v>39794</v>
      </c>
      <c r="G1470" s="1014" t="s">
        <v>284</v>
      </c>
      <c r="H1470" s="1010">
        <v>6500000</v>
      </c>
      <c r="I1470" s="1010">
        <v>0</v>
      </c>
      <c r="J1470" s="1010">
        <v>7937744.9699999997</v>
      </c>
      <c r="K1470" s="1014" t="s">
        <v>879</v>
      </c>
      <c r="L1470" s="1010"/>
      <c r="M1470" s="1010"/>
      <c r="N1470" s="1011"/>
      <c r="O1470" s="1010"/>
      <c r="P1470" s="1010"/>
      <c r="Q1470" s="1010"/>
      <c r="R1470" s="1010"/>
      <c r="S1470" s="1011"/>
    </row>
    <row r="1471" spans="1:19">
      <c r="A1471" s="1014" t="s">
        <v>2317</v>
      </c>
      <c r="B1471" s="1014" t="s">
        <v>283</v>
      </c>
      <c r="C1471" s="1014" t="s">
        <v>2319</v>
      </c>
      <c r="D1471" s="1014" t="s">
        <v>1751</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2320</v>
      </c>
      <c r="B1472" s="1014" t="s">
        <v>907</v>
      </c>
      <c r="C1472" s="1014" t="s">
        <v>2321</v>
      </c>
      <c r="D1472" s="1014" t="s">
        <v>964</v>
      </c>
      <c r="E1472" s="1014" t="s">
        <v>217</v>
      </c>
      <c r="F1472" s="1015">
        <v>39878</v>
      </c>
      <c r="G1472" s="1014" t="s">
        <v>285</v>
      </c>
      <c r="H1472" s="1010">
        <v>23200000</v>
      </c>
      <c r="I1472" s="1010">
        <v>0</v>
      </c>
      <c r="J1472" s="1010">
        <v>22020064.100000001</v>
      </c>
      <c r="K1472" s="1014" t="s">
        <v>900</v>
      </c>
      <c r="L1472" s="1010"/>
      <c r="M1472" s="1010"/>
      <c r="N1472" s="1011"/>
      <c r="O1472" s="1010"/>
      <c r="P1472" s="1010"/>
      <c r="Q1472" s="1010"/>
      <c r="R1472" s="1010"/>
      <c r="S1472" s="1011"/>
    </row>
    <row r="1473" spans="1:19">
      <c r="A1473" s="1014" t="s">
        <v>2320</v>
      </c>
      <c r="B1473" s="1014" t="s">
        <v>283</v>
      </c>
      <c r="C1473" s="1014" t="s">
        <v>2321</v>
      </c>
      <c r="D1473" s="1014" t="s">
        <v>964</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2320</v>
      </c>
      <c r="B1474" s="1014" t="s">
        <v>283</v>
      </c>
      <c r="C1474" s="1014" t="s">
        <v>2321</v>
      </c>
      <c r="D1474" s="1014" t="s">
        <v>964</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2320</v>
      </c>
      <c r="B1475" s="1014" t="s">
        <v>283</v>
      </c>
      <c r="C1475" s="1014" t="s">
        <v>2321</v>
      </c>
      <c r="D1475" s="1014" t="s">
        <v>964</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2320</v>
      </c>
      <c r="B1476" s="1014" t="s">
        <v>283</v>
      </c>
      <c r="C1476" s="1014" t="s">
        <v>2321</v>
      </c>
      <c r="D1476" s="1014" t="s">
        <v>964</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2322</v>
      </c>
      <c r="B1477" s="1014" t="s">
        <v>858</v>
      </c>
      <c r="C1477" s="1014" t="s">
        <v>2323</v>
      </c>
      <c r="D1477" s="1014" t="s">
        <v>1327</v>
      </c>
      <c r="E1477" s="1014" t="s">
        <v>1233</v>
      </c>
      <c r="F1477" s="1015">
        <v>39805</v>
      </c>
      <c r="G1477" s="1014" t="s">
        <v>284</v>
      </c>
      <c r="H1477" s="1010">
        <v>100000000</v>
      </c>
      <c r="I1477" s="1010">
        <v>0</v>
      </c>
      <c r="J1477" s="1010">
        <v>119536844.44</v>
      </c>
      <c r="K1477" s="1014" t="s">
        <v>1198</v>
      </c>
      <c r="L1477" s="1010"/>
      <c r="M1477" s="1010"/>
      <c r="N1477" s="1011"/>
      <c r="O1477" s="1010"/>
      <c r="P1477" s="1010"/>
      <c r="Q1477" s="1010"/>
      <c r="R1477" s="1010"/>
      <c r="S1477" s="1011"/>
    </row>
    <row r="1478" spans="1:19">
      <c r="A1478" s="1014" t="s">
        <v>2322</v>
      </c>
      <c r="B1478" s="1014" t="s">
        <v>283</v>
      </c>
      <c r="C1478" s="1014" t="s">
        <v>2323</v>
      </c>
      <c r="D1478" s="1014" t="s">
        <v>1327</v>
      </c>
      <c r="E1478" s="1014" t="s">
        <v>1233</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2322</v>
      </c>
      <c r="B1479" s="1014" t="s">
        <v>283</v>
      </c>
      <c r="C1479" s="1014" t="s">
        <v>2323</v>
      </c>
      <c r="D1479" s="1014" t="s">
        <v>1327</v>
      </c>
      <c r="E1479" s="1014" t="s">
        <v>1233</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2324</v>
      </c>
      <c r="B1480" s="1014"/>
      <c r="C1480" s="1014" t="s">
        <v>2325</v>
      </c>
      <c r="D1480" s="1014" t="s">
        <v>2326</v>
      </c>
      <c r="E1480" s="1014" t="s">
        <v>83</v>
      </c>
      <c r="F1480" s="1015">
        <v>39843</v>
      </c>
      <c r="G1480" s="1014" t="s">
        <v>284</v>
      </c>
      <c r="H1480" s="1010">
        <v>16288000</v>
      </c>
      <c r="I1480" s="1010">
        <v>0</v>
      </c>
      <c r="J1480" s="1010">
        <v>16365554.76</v>
      </c>
      <c r="K1480" s="1014" t="s">
        <v>900</v>
      </c>
      <c r="L1480" s="1010"/>
      <c r="M1480" s="1010"/>
      <c r="N1480" s="1011"/>
      <c r="O1480" s="1010"/>
      <c r="P1480" s="1010"/>
      <c r="Q1480" s="1010"/>
      <c r="R1480" s="1010"/>
      <c r="S1480" s="1011"/>
    </row>
    <row r="1481" spans="1:19">
      <c r="A1481" s="1014" t="s">
        <v>2324</v>
      </c>
      <c r="B1481" s="1014" t="s">
        <v>283</v>
      </c>
      <c r="C1481" s="1014" t="s">
        <v>2325</v>
      </c>
      <c r="D1481" s="1014" t="s">
        <v>2326</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2324</v>
      </c>
      <c r="B1482" s="1014" t="s">
        <v>283</v>
      </c>
      <c r="C1482" s="1014" t="s">
        <v>2325</v>
      </c>
      <c r="D1482" s="1014" t="s">
        <v>2326</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2324</v>
      </c>
      <c r="B1483" s="1014" t="s">
        <v>283</v>
      </c>
      <c r="C1483" s="1014" t="s">
        <v>2325</v>
      </c>
      <c r="D1483" s="1014" t="s">
        <v>2326</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2324</v>
      </c>
      <c r="B1484" s="1014" t="s">
        <v>283</v>
      </c>
      <c r="C1484" s="1014" t="s">
        <v>2325</v>
      </c>
      <c r="D1484" s="1014" t="s">
        <v>2326</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2327</v>
      </c>
      <c r="B1485" s="1014" t="s">
        <v>2328</v>
      </c>
      <c r="C1485" s="1014" t="s">
        <v>2329</v>
      </c>
      <c r="D1485" s="1014" t="s">
        <v>2330</v>
      </c>
      <c r="E1485" s="1014" t="s">
        <v>239</v>
      </c>
      <c r="F1485" s="1015">
        <v>39805</v>
      </c>
      <c r="G1485" s="1014" t="s">
        <v>284</v>
      </c>
      <c r="H1485" s="1010">
        <v>31762000</v>
      </c>
      <c r="I1485" s="1010">
        <v>0</v>
      </c>
      <c r="J1485" s="1010">
        <v>42596063.590000004</v>
      </c>
      <c r="K1485" s="1014" t="s">
        <v>1198</v>
      </c>
      <c r="L1485" s="1010"/>
      <c r="M1485" s="1010"/>
      <c r="N1485" s="1011"/>
      <c r="O1485" s="1010"/>
      <c r="P1485" s="1010"/>
      <c r="Q1485" s="1010"/>
      <c r="R1485" s="1010"/>
      <c r="S1485" s="1011"/>
    </row>
    <row r="1486" spans="1:19">
      <c r="A1486" s="1014" t="s">
        <v>2327</v>
      </c>
      <c r="B1486" s="1014" t="s">
        <v>283</v>
      </c>
      <c r="C1486" s="1014" t="s">
        <v>2329</v>
      </c>
      <c r="D1486" s="1014" t="s">
        <v>2330</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2327</v>
      </c>
      <c r="B1487" s="1014" t="s">
        <v>283</v>
      </c>
      <c r="C1487" s="1014" t="s">
        <v>2329</v>
      </c>
      <c r="D1487" s="1014" t="s">
        <v>2330</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2331</v>
      </c>
      <c r="B1488" s="1014" t="s">
        <v>2332</v>
      </c>
      <c r="C1488" s="1014" t="s">
        <v>2333</v>
      </c>
      <c r="D1488" s="1014" t="s">
        <v>2334</v>
      </c>
      <c r="E1488" s="1014" t="s">
        <v>83</v>
      </c>
      <c r="F1488" s="1015">
        <v>39850</v>
      </c>
      <c r="G1488" s="1014" t="s">
        <v>285</v>
      </c>
      <c r="H1488" s="1010">
        <v>3756000</v>
      </c>
      <c r="I1488" s="1010">
        <v>0</v>
      </c>
      <c r="J1488" s="1010">
        <v>4497312.67</v>
      </c>
      <c r="K1488" s="1014" t="s">
        <v>1198</v>
      </c>
      <c r="L1488" s="1010"/>
      <c r="M1488" s="1010"/>
      <c r="N1488" s="1011"/>
      <c r="O1488" s="1010"/>
      <c r="P1488" s="1010"/>
      <c r="Q1488" s="1010"/>
      <c r="R1488" s="1010"/>
      <c r="S1488" s="1011"/>
    </row>
    <row r="1489" spans="1:19">
      <c r="A1489" s="1014" t="s">
        <v>2331</v>
      </c>
      <c r="B1489" s="1014" t="s">
        <v>283</v>
      </c>
      <c r="C1489" s="1014" t="s">
        <v>2333</v>
      </c>
      <c r="D1489" s="1014" t="s">
        <v>2334</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2335</v>
      </c>
      <c r="B1490" s="1014" t="s">
        <v>2971</v>
      </c>
      <c r="C1490" s="1014" t="s">
        <v>2336</v>
      </c>
      <c r="D1490" s="1014" t="s">
        <v>2337</v>
      </c>
      <c r="E1490" s="1014" t="s">
        <v>969</v>
      </c>
      <c r="F1490" s="1015">
        <v>39801</v>
      </c>
      <c r="G1490" s="1014" t="s">
        <v>285</v>
      </c>
      <c r="H1490" s="1010">
        <v>6000000</v>
      </c>
      <c r="I1490" s="1010">
        <v>0</v>
      </c>
      <c r="J1490" s="1010">
        <v>9260824.2599999998</v>
      </c>
      <c r="K1490" s="1014" t="s">
        <v>1198</v>
      </c>
      <c r="L1490" s="1010"/>
      <c r="M1490" s="1010"/>
      <c r="N1490" s="1011"/>
      <c r="O1490" s="1010"/>
      <c r="P1490" s="1010"/>
      <c r="Q1490" s="1010"/>
      <c r="R1490" s="1010"/>
      <c r="S1490" s="1011"/>
    </row>
    <row r="1491" spans="1:19">
      <c r="A1491" s="1014" t="s">
        <v>2335</v>
      </c>
      <c r="B1491" s="1014" t="s">
        <v>283</v>
      </c>
      <c r="C1491" s="1014" t="s">
        <v>2336</v>
      </c>
      <c r="D1491" s="1014" t="s">
        <v>2337</v>
      </c>
      <c r="E1491" s="1014" t="s">
        <v>969</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2338</v>
      </c>
      <c r="B1492" s="1014" t="s">
        <v>1015</v>
      </c>
      <c r="C1492" s="1014" t="s">
        <v>2339</v>
      </c>
      <c r="D1492" s="1014" t="s">
        <v>928</v>
      </c>
      <c r="E1492" s="1014" t="s">
        <v>56</v>
      </c>
      <c r="F1492" s="1015">
        <v>40067</v>
      </c>
      <c r="G1492" s="1014" t="s">
        <v>284</v>
      </c>
      <c r="H1492" s="1010">
        <v>6771000</v>
      </c>
      <c r="I1492" s="1010">
        <v>0</v>
      </c>
      <c r="J1492" s="1010">
        <v>7976328.8399999999</v>
      </c>
      <c r="K1492" s="1014" t="s">
        <v>1198</v>
      </c>
      <c r="L1492" s="1010"/>
      <c r="M1492" s="1010"/>
      <c r="N1492" s="1011"/>
      <c r="O1492" s="1010"/>
      <c r="P1492" s="1010"/>
      <c r="Q1492" s="1010"/>
      <c r="R1492" s="1010"/>
      <c r="S1492" s="1011"/>
    </row>
    <row r="1493" spans="1:19">
      <c r="A1493" s="1014" t="s">
        <v>2338</v>
      </c>
      <c r="B1493" s="1014" t="s">
        <v>283</v>
      </c>
      <c r="C1493" s="1014" t="s">
        <v>2339</v>
      </c>
      <c r="D1493" s="1014" t="s">
        <v>928</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2338</v>
      </c>
      <c r="B1494" s="1014" t="s">
        <v>283</v>
      </c>
      <c r="C1494" s="1014" t="s">
        <v>2339</v>
      </c>
      <c r="D1494" s="1014" t="s">
        <v>928</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2340</v>
      </c>
      <c r="B1495" s="1014" t="s">
        <v>907</v>
      </c>
      <c r="C1495" s="1014" t="s">
        <v>2341</v>
      </c>
      <c r="D1495" s="1014" t="s">
        <v>2342</v>
      </c>
      <c r="E1495" s="1014" t="s">
        <v>905</v>
      </c>
      <c r="F1495" s="1015">
        <v>39899</v>
      </c>
      <c r="G1495" s="1014" t="s">
        <v>285</v>
      </c>
      <c r="H1495" s="1010">
        <v>3727000</v>
      </c>
      <c r="I1495" s="1010">
        <v>0</v>
      </c>
      <c r="J1495" s="1010">
        <v>4628862.7699999996</v>
      </c>
      <c r="K1495" s="1014" t="s">
        <v>900</v>
      </c>
      <c r="L1495" s="1010"/>
      <c r="M1495" s="1010"/>
      <c r="N1495" s="1011"/>
      <c r="O1495" s="1010"/>
      <c r="P1495" s="1010"/>
      <c r="Q1495" s="1010"/>
      <c r="R1495" s="1010"/>
      <c r="S1495" s="1011"/>
    </row>
    <row r="1496" spans="1:19">
      <c r="A1496" s="1014" t="s">
        <v>2340</v>
      </c>
      <c r="B1496" s="1014" t="s">
        <v>283</v>
      </c>
      <c r="C1496" s="1014" t="s">
        <v>2341</v>
      </c>
      <c r="D1496" s="1014" t="s">
        <v>2342</v>
      </c>
      <c r="E1496" s="1014" t="s">
        <v>905</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2340</v>
      </c>
      <c r="B1497" s="1014" t="s">
        <v>283</v>
      </c>
      <c r="C1497" s="1014" t="s">
        <v>2341</v>
      </c>
      <c r="D1497" s="1014" t="s">
        <v>2342</v>
      </c>
      <c r="E1497" s="1014" t="s">
        <v>905</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2343</v>
      </c>
      <c r="B1498" s="1014" t="s">
        <v>926</v>
      </c>
      <c r="C1498" s="1014" t="s">
        <v>2344</v>
      </c>
      <c r="D1498" s="1014" t="s">
        <v>1118</v>
      </c>
      <c r="E1498" s="1014" t="s">
        <v>166</v>
      </c>
      <c r="F1498" s="1015">
        <v>39801</v>
      </c>
      <c r="G1498" s="1014" t="s">
        <v>285</v>
      </c>
      <c r="H1498" s="1010">
        <v>26038000</v>
      </c>
      <c r="I1498" s="1010">
        <v>0</v>
      </c>
      <c r="J1498" s="1010">
        <v>33824567.350000001</v>
      </c>
      <c r="K1498" s="1014" t="s">
        <v>900</v>
      </c>
      <c r="L1498" s="1010"/>
      <c r="M1498" s="1010"/>
      <c r="N1498" s="1011"/>
      <c r="O1498" s="1010"/>
      <c r="P1498" s="1010"/>
      <c r="Q1498" s="1010"/>
      <c r="R1498" s="1010"/>
      <c r="S1498" s="1011"/>
    </row>
    <row r="1499" spans="1:19">
      <c r="A1499" s="1014" t="s">
        <v>2343</v>
      </c>
      <c r="B1499" s="1014" t="s">
        <v>283</v>
      </c>
      <c r="C1499" s="1014" t="s">
        <v>2344</v>
      </c>
      <c r="D1499" s="1014" t="s">
        <v>1118</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2343</v>
      </c>
      <c r="B1500" s="1014" t="s">
        <v>283</v>
      </c>
      <c r="C1500" s="1014" t="s">
        <v>2344</v>
      </c>
      <c r="D1500" s="1014" t="s">
        <v>1118</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2343</v>
      </c>
      <c r="B1501" s="1014" t="s">
        <v>283</v>
      </c>
      <c r="C1501" s="1014" t="s">
        <v>2344</v>
      </c>
      <c r="D1501" s="1014" t="s">
        <v>1118</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2345</v>
      </c>
      <c r="B1502" s="1014" t="s">
        <v>893</v>
      </c>
      <c r="C1502" s="1014" t="s">
        <v>2346</v>
      </c>
      <c r="D1502" s="1014" t="s">
        <v>2347</v>
      </c>
      <c r="E1502" s="1014" t="s">
        <v>52</v>
      </c>
      <c r="F1502" s="1015">
        <v>39920</v>
      </c>
      <c r="G1502" s="1014" t="s">
        <v>285</v>
      </c>
      <c r="H1502" s="1010">
        <v>3690000</v>
      </c>
      <c r="I1502" s="1010">
        <v>0</v>
      </c>
      <c r="J1502" s="1010">
        <v>4692022.7699999996</v>
      </c>
      <c r="K1502" s="1014" t="s">
        <v>1198</v>
      </c>
      <c r="L1502" s="1010"/>
      <c r="M1502" s="1010"/>
      <c r="N1502" s="1011"/>
      <c r="O1502" s="1010"/>
      <c r="P1502" s="1010"/>
      <c r="Q1502" s="1010"/>
      <c r="R1502" s="1010"/>
      <c r="S1502" s="1011"/>
    </row>
    <row r="1503" spans="1:19">
      <c r="A1503" s="1014" t="s">
        <v>2345</v>
      </c>
      <c r="B1503" s="1014" t="s">
        <v>283</v>
      </c>
      <c r="C1503" s="1014" t="s">
        <v>2346</v>
      </c>
      <c r="D1503" s="1014" t="s">
        <v>2347</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2345</v>
      </c>
      <c r="B1504" s="1014" t="s">
        <v>283</v>
      </c>
      <c r="C1504" s="1014" t="s">
        <v>2346</v>
      </c>
      <c r="D1504" s="1014" t="s">
        <v>2347</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2345</v>
      </c>
      <c r="B1505" s="1014" t="s">
        <v>283</v>
      </c>
      <c r="C1505" s="1014" t="s">
        <v>2346</v>
      </c>
      <c r="D1505" s="1014" t="s">
        <v>2347</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2345</v>
      </c>
      <c r="B1506" s="1014" t="s">
        <v>283</v>
      </c>
      <c r="C1506" s="1014" t="s">
        <v>2346</v>
      </c>
      <c r="D1506" s="1014" t="s">
        <v>2347</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2345</v>
      </c>
      <c r="B1507" s="1014" t="s">
        <v>283</v>
      </c>
      <c r="C1507" s="1014" t="s">
        <v>2346</v>
      </c>
      <c r="D1507" s="1014" t="s">
        <v>2347</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2348</v>
      </c>
      <c r="B1508" s="1014" t="s">
        <v>858</v>
      </c>
      <c r="C1508" s="1014" t="s">
        <v>2349</v>
      </c>
      <c r="D1508" s="1014" t="s">
        <v>2350</v>
      </c>
      <c r="E1508" s="1014" t="s">
        <v>83</v>
      </c>
      <c r="F1508" s="1015">
        <v>39822</v>
      </c>
      <c r="G1508" s="1014" t="s">
        <v>284</v>
      </c>
      <c r="H1508" s="1010">
        <v>28685000</v>
      </c>
      <c r="I1508" s="1010">
        <v>0</v>
      </c>
      <c r="J1508" s="1010">
        <v>32075739.670000002</v>
      </c>
      <c r="K1508" s="1014" t="s">
        <v>1198</v>
      </c>
      <c r="L1508" s="1010"/>
      <c r="M1508" s="1010"/>
      <c r="N1508" s="1011"/>
      <c r="O1508" s="1010"/>
      <c r="P1508" s="1010"/>
      <c r="Q1508" s="1010"/>
      <c r="R1508" s="1010"/>
      <c r="S1508" s="1011"/>
    </row>
    <row r="1509" spans="1:19">
      <c r="A1509" s="1014" t="s">
        <v>2348</v>
      </c>
      <c r="B1509" s="1014" t="s">
        <v>283</v>
      </c>
      <c r="C1509" s="1014" t="s">
        <v>2349</v>
      </c>
      <c r="D1509" s="1014" t="s">
        <v>2350</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2348</v>
      </c>
      <c r="B1510" s="1014" t="s">
        <v>283</v>
      </c>
      <c r="C1510" s="1014" t="s">
        <v>2349</v>
      </c>
      <c r="D1510" s="1014" t="s">
        <v>2350</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2348</v>
      </c>
      <c r="B1511" s="1014" t="s">
        <v>283</v>
      </c>
      <c r="C1511" s="1014" t="s">
        <v>2349</v>
      </c>
      <c r="D1511" s="1014" t="s">
        <v>2350</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2348</v>
      </c>
      <c r="B1512" s="1014" t="s">
        <v>283</v>
      </c>
      <c r="C1512" s="1014" t="s">
        <v>2349</v>
      </c>
      <c r="D1512" s="1014" t="s">
        <v>2350</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2351</v>
      </c>
      <c r="B1513" s="1014" t="s">
        <v>902</v>
      </c>
      <c r="C1513" s="1014" t="s">
        <v>2352</v>
      </c>
      <c r="D1513" s="1014" t="s">
        <v>2353</v>
      </c>
      <c r="E1513" s="1014" t="s">
        <v>239</v>
      </c>
      <c r="F1513" s="1015">
        <v>39920</v>
      </c>
      <c r="G1513" s="1014" t="s">
        <v>285</v>
      </c>
      <c r="H1513" s="1010">
        <v>9960000</v>
      </c>
      <c r="I1513" s="1010">
        <v>0</v>
      </c>
      <c r="J1513" s="1010">
        <v>11745689.33</v>
      </c>
      <c r="K1513" s="1014" t="s">
        <v>1198</v>
      </c>
      <c r="L1513" s="1010"/>
      <c r="M1513" s="1010"/>
      <c r="N1513" s="1011"/>
      <c r="O1513" s="1010"/>
      <c r="P1513" s="1010"/>
      <c r="Q1513" s="1010"/>
      <c r="R1513" s="1010"/>
      <c r="S1513" s="1011"/>
    </row>
    <row r="1514" spans="1:19">
      <c r="A1514" s="1014" t="s">
        <v>2351</v>
      </c>
      <c r="B1514" s="1014" t="s">
        <v>283</v>
      </c>
      <c r="C1514" s="1014" t="s">
        <v>2352</v>
      </c>
      <c r="D1514" s="1014" t="s">
        <v>2353</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2354</v>
      </c>
      <c r="B1515" s="1014" t="s">
        <v>858</v>
      </c>
      <c r="C1515" s="1014" t="s">
        <v>2355</v>
      </c>
      <c r="D1515" s="1014" t="s">
        <v>2356</v>
      </c>
      <c r="E1515" s="1014" t="s">
        <v>1233</v>
      </c>
      <c r="F1515" s="1015">
        <v>39843</v>
      </c>
      <c r="G1515" s="1014" t="s">
        <v>284</v>
      </c>
      <c r="H1515" s="1010">
        <v>39000000</v>
      </c>
      <c r="I1515" s="1010">
        <v>0</v>
      </c>
      <c r="J1515" s="1010">
        <v>44926557.479999997</v>
      </c>
      <c r="K1515" s="1014" t="s">
        <v>1198</v>
      </c>
      <c r="L1515" s="1010"/>
      <c r="M1515" s="1010"/>
      <c r="N1515" s="1011"/>
      <c r="O1515" s="1010"/>
      <c r="P1515" s="1010"/>
      <c r="Q1515" s="1010"/>
      <c r="R1515" s="1010"/>
      <c r="S1515" s="1011"/>
    </row>
    <row r="1516" spans="1:19">
      <c r="A1516" s="1014" t="s">
        <v>2354</v>
      </c>
      <c r="B1516" s="1014" t="s">
        <v>283</v>
      </c>
      <c r="C1516" s="1014" t="s">
        <v>2355</v>
      </c>
      <c r="D1516" s="1014" t="s">
        <v>2356</v>
      </c>
      <c r="E1516" s="1014" t="s">
        <v>1233</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2354</v>
      </c>
      <c r="B1517" s="1014" t="s">
        <v>283</v>
      </c>
      <c r="C1517" s="1014" t="s">
        <v>2355</v>
      </c>
      <c r="D1517" s="1014" t="s">
        <v>2356</v>
      </c>
      <c r="E1517" s="1014" t="s">
        <v>1233</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2354</v>
      </c>
      <c r="B1518" s="1014" t="s">
        <v>283</v>
      </c>
      <c r="C1518" s="1014" t="s">
        <v>2355</v>
      </c>
      <c r="D1518" s="1014" t="s">
        <v>2356</v>
      </c>
      <c r="E1518" s="1014" t="s">
        <v>1233</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2357</v>
      </c>
      <c r="B1519" s="1014" t="s">
        <v>2135</v>
      </c>
      <c r="C1519" s="1014" t="s">
        <v>2358</v>
      </c>
      <c r="D1519" s="1014" t="s">
        <v>2359</v>
      </c>
      <c r="E1519" s="1014" t="s">
        <v>188</v>
      </c>
      <c r="F1519" s="1015">
        <v>39857</v>
      </c>
      <c r="G1519" s="1014" t="s">
        <v>285</v>
      </c>
      <c r="H1519" s="1010">
        <v>18000000</v>
      </c>
      <c r="I1519" s="1010">
        <v>0</v>
      </c>
      <c r="J1519" s="1010">
        <v>21325250</v>
      </c>
      <c r="K1519" s="1014" t="s">
        <v>1198</v>
      </c>
      <c r="L1519" s="1010"/>
      <c r="M1519" s="1010"/>
      <c r="N1519" s="1011"/>
      <c r="O1519" s="1010"/>
      <c r="P1519" s="1010"/>
      <c r="Q1519" s="1010"/>
      <c r="R1519" s="1010"/>
      <c r="S1519" s="1011"/>
    </row>
    <row r="1520" spans="1:19">
      <c r="A1520" s="1014" t="s">
        <v>2357</v>
      </c>
      <c r="B1520" s="1014" t="s">
        <v>283</v>
      </c>
      <c r="C1520" s="1014" t="s">
        <v>2358</v>
      </c>
      <c r="D1520" s="1014" t="s">
        <v>2359</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2360</v>
      </c>
      <c r="B1521" s="1014"/>
      <c r="C1521" s="1014" t="s">
        <v>2361</v>
      </c>
      <c r="D1521" s="1014" t="s">
        <v>2362</v>
      </c>
      <c r="E1521" s="1014" t="s">
        <v>105</v>
      </c>
      <c r="F1521" s="1015">
        <v>39805</v>
      </c>
      <c r="G1521" s="1014" t="s">
        <v>284</v>
      </c>
      <c r="H1521" s="1010">
        <v>25054000</v>
      </c>
      <c r="I1521" s="1010">
        <v>0</v>
      </c>
      <c r="J1521" s="1010">
        <v>27877966.16</v>
      </c>
      <c r="K1521" s="1014" t="s">
        <v>900</v>
      </c>
      <c r="L1521" s="1010"/>
      <c r="M1521" s="1010"/>
      <c r="N1521" s="1011"/>
      <c r="O1521" s="1010"/>
      <c r="P1521" s="1010"/>
      <c r="Q1521" s="1010"/>
      <c r="R1521" s="1010"/>
      <c r="S1521" s="1011"/>
    </row>
    <row r="1522" spans="1:19">
      <c r="A1522" s="1014" t="s">
        <v>2360</v>
      </c>
      <c r="B1522" s="1014" t="s">
        <v>283</v>
      </c>
      <c r="C1522" s="1014" t="s">
        <v>2361</v>
      </c>
      <c r="D1522" s="1014" t="s">
        <v>2362</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2360</v>
      </c>
      <c r="B1523" s="1014" t="s">
        <v>283</v>
      </c>
      <c r="C1523" s="1014" t="s">
        <v>2361</v>
      </c>
      <c r="D1523" s="1014" t="s">
        <v>2362</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2363</v>
      </c>
      <c r="B1524" s="1014" t="s">
        <v>907</v>
      </c>
      <c r="C1524" s="1014" t="s">
        <v>2364</v>
      </c>
      <c r="D1524" s="1014" t="s">
        <v>2365</v>
      </c>
      <c r="E1524" s="1014" t="s">
        <v>11</v>
      </c>
      <c r="F1524" s="1015">
        <v>39927</v>
      </c>
      <c r="G1524" s="1014" t="s">
        <v>285</v>
      </c>
      <c r="H1524" s="1010">
        <v>12660000</v>
      </c>
      <c r="I1524" s="1010">
        <v>0</v>
      </c>
      <c r="J1524" s="1010">
        <v>15362909.75</v>
      </c>
      <c r="K1524" s="1014" t="s">
        <v>1198</v>
      </c>
      <c r="L1524" s="1010"/>
      <c r="M1524" s="1010"/>
      <c r="N1524" s="1011"/>
      <c r="O1524" s="1010"/>
      <c r="P1524" s="1010"/>
      <c r="Q1524" s="1010"/>
      <c r="R1524" s="1010"/>
      <c r="S1524" s="1011"/>
    </row>
    <row r="1525" spans="1:19">
      <c r="A1525" s="1014" t="s">
        <v>2363</v>
      </c>
      <c r="B1525" s="1014" t="s">
        <v>283</v>
      </c>
      <c r="C1525" s="1014" t="s">
        <v>2364</v>
      </c>
      <c r="D1525" s="1014" t="s">
        <v>2365</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2366</v>
      </c>
      <c r="B1526" s="1014" t="s">
        <v>907</v>
      </c>
      <c r="C1526" s="1014" t="s">
        <v>2367</v>
      </c>
      <c r="D1526" s="1014" t="s">
        <v>2368</v>
      </c>
      <c r="E1526" s="1014" t="s">
        <v>60</v>
      </c>
      <c r="F1526" s="1015">
        <v>39892</v>
      </c>
      <c r="G1526" s="1014" t="s">
        <v>285</v>
      </c>
      <c r="H1526" s="1010">
        <v>3900000</v>
      </c>
      <c r="I1526" s="1010">
        <v>0</v>
      </c>
      <c r="J1526" s="1010">
        <v>3809874.42</v>
      </c>
      <c r="K1526" s="1014" t="s">
        <v>900</v>
      </c>
      <c r="L1526" s="1010"/>
      <c r="M1526" s="1010"/>
      <c r="N1526" s="1011"/>
      <c r="O1526" s="1010"/>
      <c r="P1526" s="1010"/>
      <c r="Q1526" s="1010"/>
      <c r="R1526" s="1010"/>
      <c r="S1526" s="1011"/>
    </row>
    <row r="1527" spans="1:19">
      <c r="A1527" s="1014" t="s">
        <v>2366</v>
      </c>
      <c r="B1527" s="1014" t="s">
        <v>283</v>
      </c>
      <c r="C1527" s="1014" t="s">
        <v>2367</v>
      </c>
      <c r="D1527" s="1014" t="s">
        <v>2368</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2366</v>
      </c>
      <c r="B1528" s="1014" t="s">
        <v>283</v>
      </c>
      <c r="C1528" s="1014" t="s">
        <v>2367</v>
      </c>
      <c r="D1528" s="1014" t="s">
        <v>2368</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2369</v>
      </c>
      <c r="B1529" s="1014" t="s">
        <v>926</v>
      </c>
      <c r="C1529" s="1014" t="s">
        <v>2370</v>
      </c>
      <c r="D1529" s="1014" t="s">
        <v>2371</v>
      </c>
      <c r="E1529" s="1014" t="s">
        <v>19</v>
      </c>
      <c r="F1529" s="1015">
        <v>39878</v>
      </c>
      <c r="G1529" s="1014" t="s">
        <v>285</v>
      </c>
      <c r="H1529" s="1010">
        <v>12325000</v>
      </c>
      <c r="I1529" s="1010">
        <v>0</v>
      </c>
      <c r="J1529" s="1010">
        <v>15985994.66</v>
      </c>
      <c r="K1529" s="1014" t="s">
        <v>1198</v>
      </c>
      <c r="L1529" s="1010"/>
      <c r="M1529" s="1010"/>
      <c r="N1529" s="1011"/>
      <c r="O1529" s="1010"/>
      <c r="P1529" s="1010"/>
      <c r="Q1529" s="1010"/>
      <c r="R1529" s="1010"/>
      <c r="S1529" s="1011"/>
    </row>
    <row r="1530" spans="1:19">
      <c r="A1530" s="1014" t="s">
        <v>2369</v>
      </c>
      <c r="B1530" s="1014" t="s">
        <v>283</v>
      </c>
      <c r="C1530" s="1014" t="s">
        <v>2370</v>
      </c>
      <c r="D1530" s="1014" t="s">
        <v>2371</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2372</v>
      </c>
      <c r="B1531" s="1014" t="s">
        <v>1917</v>
      </c>
      <c r="C1531" s="1014" t="s">
        <v>2373</v>
      </c>
      <c r="D1531" s="1014" t="s">
        <v>2374</v>
      </c>
      <c r="E1531" s="1014" t="s">
        <v>217</v>
      </c>
      <c r="F1531" s="1015">
        <v>40067</v>
      </c>
      <c r="G1531" s="1014" t="s">
        <v>285</v>
      </c>
      <c r="H1531" s="1010">
        <v>1500000</v>
      </c>
      <c r="I1531" s="1010">
        <v>0</v>
      </c>
      <c r="J1531" s="1010">
        <v>1730162.66</v>
      </c>
      <c r="K1531" s="1014" t="s">
        <v>1198</v>
      </c>
      <c r="L1531" s="1010"/>
      <c r="M1531" s="1010"/>
      <c r="N1531" s="1011"/>
      <c r="O1531" s="1010"/>
      <c r="P1531" s="1010"/>
      <c r="Q1531" s="1010"/>
      <c r="R1531" s="1010"/>
      <c r="S1531" s="1011"/>
    </row>
    <row r="1532" spans="1:19">
      <c r="A1532" s="1014" t="s">
        <v>2372</v>
      </c>
      <c r="B1532" s="1014" t="s">
        <v>283</v>
      </c>
      <c r="C1532" s="1014" t="s">
        <v>2373</v>
      </c>
      <c r="D1532" s="1014" t="s">
        <v>2374</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1196</v>
      </c>
      <c r="C1533" s="1014" t="s">
        <v>2375</v>
      </c>
      <c r="D1533" s="1014" t="s">
        <v>1289</v>
      </c>
      <c r="E1533" s="1014" t="s">
        <v>89</v>
      </c>
      <c r="F1533" s="1015">
        <v>39850</v>
      </c>
      <c r="G1533" s="1014" t="s">
        <v>7</v>
      </c>
      <c r="H1533" s="1010">
        <v>3000000</v>
      </c>
      <c r="I1533" s="1010">
        <v>0</v>
      </c>
      <c r="J1533" s="1010">
        <v>3227916.67</v>
      </c>
      <c r="K1533" s="1014" t="s">
        <v>1198</v>
      </c>
      <c r="L1533" s="1010"/>
      <c r="M1533" s="1010"/>
      <c r="N1533" s="1011"/>
      <c r="O1533" s="1010"/>
      <c r="P1533" s="1010"/>
      <c r="Q1533" s="1010"/>
      <c r="R1533" s="1010"/>
      <c r="S1533" s="1011"/>
    </row>
    <row r="1534" spans="1:19">
      <c r="A1534" s="1014" t="s">
        <v>32</v>
      </c>
      <c r="B1534" s="1014" t="s">
        <v>283</v>
      </c>
      <c r="C1534" s="1014" t="s">
        <v>2375</v>
      </c>
      <c r="D1534" s="1014" t="s">
        <v>1289</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2376</v>
      </c>
      <c r="B1535" s="1014" t="s">
        <v>2377</v>
      </c>
      <c r="C1535" s="1014" t="s">
        <v>2378</v>
      </c>
      <c r="D1535" s="1014" t="s">
        <v>1358</v>
      </c>
      <c r="E1535" s="1014" t="s">
        <v>188</v>
      </c>
      <c r="F1535" s="1015">
        <v>39836</v>
      </c>
      <c r="G1535" s="1014" t="s">
        <v>285</v>
      </c>
      <c r="H1535" s="1010">
        <v>6800000</v>
      </c>
      <c r="I1535" s="1010">
        <v>0</v>
      </c>
      <c r="J1535" s="1010">
        <v>207947.78</v>
      </c>
      <c r="K1535" s="1014" t="s">
        <v>1101</v>
      </c>
      <c r="L1535" s="1010"/>
      <c r="M1535" s="1010"/>
      <c r="N1535" s="1011"/>
      <c r="O1535" s="1010"/>
      <c r="P1535" s="1010"/>
      <c r="Q1535" s="1010"/>
      <c r="R1535" s="1010"/>
      <c r="S1535" s="1011"/>
    </row>
    <row r="1536" spans="1:19">
      <c r="A1536" s="1014" t="s">
        <v>2376</v>
      </c>
      <c r="B1536" s="1014" t="s">
        <v>283</v>
      </c>
      <c r="C1536" s="1014" t="s">
        <v>2378</v>
      </c>
      <c r="D1536" s="1014" t="s">
        <v>1358</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2379</v>
      </c>
      <c r="B1537" s="1014" t="s">
        <v>3069</v>
      </c>
      <c r="C1537" s="1014" t="s">
        <v>2380</v>
      </c>
      <c r="D1537" s="1014" t="s">
        <v>2381</v>
      </c>
      <c r="E1537" s="1014" t="s">
        <v>896</v>
      </c>
      <c r="F1537" s="1015">
        <v>39878</v>
      </c>
      <c r="G1537" s="1014" t="s">
        <v>285</v>
      </c>
      <c r="H1537" s="1010">
        <v>4389000</v>
      </c>
      <c r="I1537" s="1010">
        <v>0</v>
      </c>
      <c r="J1537" s="1010">
        <v>984999</v>
      </c>
      <c r="K1537" s="1014" t="s">
        <v>900</v>
      </c>
      <c r="L1537" s="1010"/>
      <c r="M1537" s="1010"/>
      <c r="N1537" s="1011"/>
      <c r="O1537" s="1010"/>
      <c r="P1537" s="1010"/>
      <c r="Q1537" s="1010"/>
      <c r="R1537" s="1010"/>
      <c r="S1537" s="1011"/>
    </row>
    <row r="1538" spans="1:19">
      <c r="A1538" s="1014" t="s">
        <v>2379</v>
      </c>
      <c r="B1538" s="1014" t="s">
        <v>283</v>
      </c>
      <c r="C1538" s="1014" t="s">
        <v>2380</v>
      </c>
      <c r="D1538" s="1014" t="s">
        <v>2381</v>
      </c>
      <c r="E1538" s="1014" t="s">
        <v>896</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2382</v>
      </c>
      <c r="B1539" s="1014" t="s">
        <v>858</v>
      </c>
      <c r="C1539" s="1014" t="s">
        <v>2383</v>
      </c>
      <c r="D1539" s="1014" t="s">
        <v>979</v>
      </c>
      <c r="E1539" s="1014" t="s">
        <v>60</v>
      </c>
      <c r="F1539" s="1015">
        <v>39794</v>
      </c>
      <c r="G1539" s="1014" t="s">
        <v>284</v>
      </c>
      <c r="H1539" s="1010">
        <v>95000000</v>
      </c>
      <c r="I1539" s="1010">
        <v>0</v>
      </c>
      <c r="J1539" s="1010">
        <v>111918194.45</v>
      </c>
      <c r="K1539" s="1014" t="s">
        <v>1198</v>
      </c>
      <c r="L1539" s="1010"/>
      <c r="M1539" s="1010"/>
      <c r="N1539" s="1011"/>
      <c r="O1539" s="1010"/>
      <c r="P1539" s="1010"/>
      <c r="Q1539" s="1010"/>
      <c r="R1539" s="1010"/>
      <c r="S1539" s="1011"/>
    </row>
    <row r="1540" spans="1:19">
      <c r="A1540" s="1014" t="s">
        <v>2382</v>
      </c>
      <c r="B1540" s="1014" t="s">
        <v>283</v>
      </c>
      <c r="C1540" s="1014" t="s">
        <v>2383</v>
      </c>
      <c r="D1540" s="1014" t="s">
        <v>979</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2382</v>
      </c>
      <c r="B1541" s="1014" t="s">
        <v>283</v>
      </c>
      <c r="C1541" s="1014" t="s">
        <v>2383</v>
      </c>
      <c r="D1541" s="1014" t="s">
        <v>979</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2382</v>
      </c>
      <c r="B1542" s="1014" t="s">
        <v>283</v>
      </c>
      <c r="C1542" s="1014" t="s">
        <v>2383</v>
      </c>
      <c r="D1542" s="1014" t="s">
        <v>979</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2384</v>
      </c>
      <c r="B1543" s="1014" t="s">
        <v>902</v>
      </c>
      <c r="C1543" s="1014" t="s">
        <v>2385</v>
      </c>
      <c r="D1543" s="1014" t="s">
        <v>1364</v>
      </c>
      <c r="E1543" s="1014" t="s">
        <v>166</v>
      </c>
      <c r="F1543" s="1015">
        <v>39801</v>
      </c>
      <c r="G1543" s="1014" t="s">
        <v>285</v>
      </c>
      <c r="H1543" s="1010">
        <v>87631000</v>
      </c>
      <c r="I1543" s="1010">
        <v>0</v>
      </c>
      <c r="J1543" s="1010">
        <v>105252939.77</v>
      </c>
      <c r="K1543" s="1014" t="s">
        <v>1198</v>
      </c>
      <c r="L1543" s="1010"/>
      <c r="M1543" s="1010"/>
      <c r="N1543" s="1011"/>
      <c r="O1543" s="1010"/>
      <c r="P1543" s="1010"/>
      <c r="Q1543" s="1010"/>
      <c r="R1543" s="1010"/>
      <c r="S1543" s="1011"/>
    </row>
    <row r="1544" spans="1:19">
      <c r="A1544" s="1014" t="s">
        <v>2384</v>
      </c>
      <c r="B1544" s="1014" t="s">
        <v>283</v>
      </c>
      <c r="C1544" s="1014" t="s">
        <v>2385</v>
      </c>
      <c r="D1544" s="1014" t="s">
        <v>1364</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2386</v>
      </c>
      <c r="B1545" s="1014" t="s">
        <v>1084</v>
      </c>
      <c r="C1545" s="1014" t="s">
        <v>2387</v>
      </c>
      <c r="D1545" s="1014" t="s">
        <v>923</v>
      </c>
      <c r="E1545" s="1014" t="s">
        <v>109</v>
      </c>
      <c r="F1545" s="1015">
        <v>40011</v>
      </c>
      <c r="G1545" s="1014" t="s">
        <v>924</v>
      </c>
      <c r="H1545" s="1010">
        <v>2500000</v>
      </c>
      <c r="I1545" s="1010">
        <v>0</v>
      </c>
      <c r="J1545" s="1010">
        <v>3103618.4</v>
      </c>
      <c r="K1545" s="1014" t="s">
        <v>900</v>
      </c>
      <c r="L1545" s="1010"/>
      <c r="M1545" s="1010"/>
      <c r="N1545" s="1011"/>
      <c r="O1545" s="1010"/>
      <c r="P1545" s="1010"/>
      <c r="Q1545" s="1010"/>
      <c r="R1545" s="1010"/>
      <c r="S1545" s="1011"/>
    </row>
    <row r="1546" spans="1:19">
      <c r="A1546" s="1014" t="s">
        <v>2386</v>
      </c>
      <c r="B1546" s="1014" t="s">
        <v>283</v>
      </c>
      <c r="C1546" s="1014" t="s">
        <v>2387</v>
      </c>
      <c r="D1546" s="1014" t="s">
        <v>923</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2386</v>
      </c>
      <c r="B1547" s="1014" t="s">
        <v>283</v>
      </c>
      <c r="C1547" s="1014" t="s">
        <v>2387</v>
      </c>
      <c r="D1547" s="1014" t="s">
        <v>923</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2386</v>
      </c>
      <c r="B1548" s="1014" t="s">
        <v>283</v>
      </c>
      <c r="C1548" s="1014" t="s">
        <v>2387</v>
      </c>
      <c r="D1548" s="1014" t="s">
        <v>923</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2388</v>
      </c>
      <c r="B1549" s="1014"/>
      <c r="C1549" s="1014" t="s">
        <v>2389</v>
      </c>
      <c r="D1549" s="1014" t="s">
        <v>1615</v>
      </c>
      <c r="E1549" s="1014" t="s">
        <v>6</v>
      </c>
      <c r="F1549" s="1015">
        <v>39843</v>
      </c>
      <c r="G1549" s="1014" t="s">
        <v>284</v>
      </c>
      <c r="H1549" s="1010">
        <v>11949000</v>
      </c>
      <c r="I1549" s="1010">
        <v>0</v>
      </c>
      <c r="J1549" s="1010">
        <v>13764140.41</v>
      </c>
      <c r="K1549" s="1014" t="s">
        <v>900</v>
      </c>
      <c r="L1549" s="1010"/>
      <c r="M1549" s="1010"/>
      <c r="N1549" s="1011"/>
      <c r="O1549" s="1010"/>
      <c r="P1549" s="1010"/>
      <c r="Q1549" s="1010"/>
      <c r="R1549" s="1010"/>
      <c r="S1549" s="1011"/>
    </row>
    <row r="1550" spans="1:19">
      <c r="A1550" s="1014" t="s">
        <v>2388</v>
      </c>
      <c r="B1550" s="1014" t="s">
        <v>283</v>
      </c>
      <c r="C1550" s="1014" t="s">
        <v>2389</v>
      </c>
      <c r="D1550" s="1014" t="s">
        <v>1615</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2388</v>
      </c>
      <c r="B1551" s="1014" t="s">
        <v>283</v>
      </c>
      <c r="C1551" s="1014" t="s">
        <v>2389</v>
      </c>
      <c r="D1551" s="1014" t="s">
        <v>1615</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2388</v>
      </c>
      <c r="B1552" s="1014" t="s">
        <v>283</v>
      </c>
      <c r="C1552" s="1014" t="s">
        <v>2389</v>
      </c>
      <c r="D1552" s="1014" t="s">
        <v>1615</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2390</v>
      </c>
      <c r="B1553" s="1014" t="s">
        <v>2391</v>
      </c>
      <c r="C1553" s="1014" t="s">
        <v>2392</v>
      </c>
      <c r="D1553" s="1014" t="s">
        <v>1605</v>
      </c>
      <c r="E1553" s="1014" t="s">
        <v>1606</v>
      </c>
      <c r="F1553" s="1015">
        <v>39787</v>
      </c>
      <c r="G1553" s="1014" t="s">
        <v>284</v>
      </c>
      <c r="H1553" s="1010">
        <v>935000000</v>
      </c>
      <c r="I1553" s="1010">
        <v>0</v>
      </c>
      <c r="J1553" s="1010">
        <v>1220280000</v>
      </c>
      <c r="K1553" s="1014" t="s">
        <v>1198</v>
      </c>
      <c r="L1553" s="1010"/>
      <c r="M1553" s="1010"/>
      <c r="N1553" s="1011"/>
      <c r="O1553" s="1010"/>
      <c r="P1553" s="1010"/>
      <c r="Q1553" s="1010"/>
      <c r="R1553" s="1010"/>
      <c r="S1553" s="1011"/>
    </row>
    <row r="1554" spans="1:19">
      <c r="A1554" s="1014" t="s">
        <v>2390</v>
      </c>
      <c r="B1554" s="1014" t="s">
        <v>283</v>
      </c>
      <c r="C1554" s="1014" t="s">
        <v>2392</v>
      </c>
      <c r="D1554" s="1014" t="s">
        <v>1605</v>
      </c>
      <c r="E1554" s="1014" t="s">
        <v>1606</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2390</v>
      </c>
      <c r="B1555" s="1014" t="s">
        <v>283</v>
      </c>
      <c r="C1555" s="1014" t="s">
        <v>2392</v>
      </c>
      <c r="D1555" s="1014" t="s">
        <v>1605</v>
      </c>
      <c r="E1555" s="1014" t="s">
        <v>1606</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2393</v>
      </c>
      <c r="B1556" s="1014"/>
      <c r="C1556" s="1014" t="s">
        <v>2394</v>
      </c>
      <c r="D1556" s="1014" t="s">
        <v>1370</v>
      </c>
      <c r="E1556" s="1014" t="s">
        <v>1311</v>
      </c>
      <c r="F1556" s="1015">
        <v>39773</v>
      </c>
      <c r="G1556" s="1014" t="s">
        <v>284</v>
      </c>
      <c r="H1556" s="1010">
        <v>35000000</v>
      </c>
      <c r="I1556" s="1010">
        <v>0</v>
      </c>
      <c r="J1556" s="1010">
        <v>8233333.3300000001</v>
      </c>
      <c r="K1556" s="1014" t="s">
        <v>888</v>
      </c>
      <c r="L1556" s="1010"/>
      <c r="M1556" s="1010"/>
      <c r="N1556" s="1011"/>
      <c r="O1556" s="1010"/>
      <c r="P1556" s="1010"/>
      <c r="Q1556" s="1010"/>
      <c r="R1556" s="1010"/>
      <c r="S1556" s="1011"/>
    </row>
    <row r="1557" spans="1:19">
      <c r="A1557" s="1014" t="s">
        <v>2393</v>
      </c>
      <c r="B1557" s="1014" t="s">
        <v>283</v>
      </c>
      <c r="C1557" s="1014" t="s">
        <v>2394</v>
      </c>
      <c r="D1557" s="1014" t="s">
        <v>1370</v>
      </c>
      <c r="E1557" s="1014" t="s">
        <v>1311</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2393</v>
      </c>
      <c r="B1558" s="1014" t="s">
        <v>283</v>
      </c>
      <c r="C1558" s="1014" t="s">
        <v>2394</v>
      </c>
      <c r="D1558" s="1014" t="s">
        <v>1370</v>
      </c>
      <c r="E1558" s="1014" t="s">
        <v>1311</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2393</v>
      </c>
      <c r="B1559" s="1014" t="s">
        <v>283</v>
      </c>
      <c r="C1559" s="1014" t="s">
        <v>2394</v>
      </c>
      <c r="D1559" s="1014" t="s">
        <v>1370</v>
      </c>
      <c r="E1559" s="1014" t="s">
        <v>1311</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2395</v>
      </c>
      <c r="B1560" s="1014" t="s">
        <v>926</v>
      </c>
      <c r="C1560" s="1014" t="s">
        <v>2396</v>
      </c>
      <c r="D1560" s="1014" t="s">
        <v>2397</v>
      </c>
      <c r="E1560" s="1014" t="s">
        <v>950</v>
      </c>
      <c r="F1560" s="1015">
        <v>39906</v>
      </c>
      <c r="G1560" s="1014" t="s">
        <v>285</v>
      </c>
      <c r="H1560" s="1010">
        <v>2800000</v>
      </c>
      <c r="I1560" s="1010">
        <v>0</v>
      </c>
      <c r="J1560" s="1010">
        <v>3596579.2</v>
      </c>
      <c r="K1560" s="1014" t="s">
        <v>900</v>
      </c>
      <c r="L1560" s="1010"/>
      <c r="M1560" s="1010"/>
      <c r="N1560" s="1011"/>
      <c r="O1560" s="1010"/>
      <c r="P1560" s="1010"/>
      <c r="Q1560" s="1010"/>
      <c r="R1560" s="1010"/>
      <c r="S1560" s="1011"/>
    </row>
    <row r="1561" spans="1:19">
      <c r="A1561" s="1014" t="s">
        <v>2395</v>
      </c>
      <c r="B1561" s="1014" t="s">
        <v>283</v>
      </c>
      <c r="C1561" s="1014" t="s">
        <v>2396</v>
      </c>
      <c r="D1561" s="1014" t="s">
        <v>2397</v>
      </c>
      <c r="E1561" s="1014" t="s">
        <v>950</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2395</v>
      </c>
      <c r="B1562" s="1014" t="s">
        <v>283</v>
      </c>
      <c r="C1562" s="1014" t="s">
        <v>2396</v>
      </c>
      <c r="D1562" s="1014" t="s">
        <v>2397</v>
      </c>
      <c r="E1562" s="1014" t="s">
        <v>950</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1881</v>
      </c>
      <c r="C1563" s="1014" t="s">
        <v>2398</v>
      </c>
      <c r="D1563" s="1014" t="s">
        <v>2399</v>
      </c>
      <c r="E1563" s="1014" t="s">
        <v>89</v>
      </c>
      <c r="F1563" s="1015">
        <v>39941</v>
      </c>
      <c r="G1563" s="1014" t="s">
        <v>67</v>
      </c>
      <c r="H1563" s="1010">
        <v>6784000</v>
      </c>
      <c r="I1563" s="1010">
        <v>0</v>
      </c>
      <c r="J1563" s="1010">
        <v>7444215.1200000001</v>
      </c>
      <c r="K1563" s="1014" t="s">
        <v>1198</v>
      </c>
      <c r="L1563" s="1010"/>
      <c r="M1563" s="1010"/>
      <c r="N1563" s="1011"/>
      <c r="O1563" s="1010"/>
      <c r="P1563" s="1010"/>
      <c r="Q1563" s="1010"/>
      <c r="R1563" s="1010"/>
      <c r="S1563" s="1011"/>
    </row>
    <row r="1564" spans="1:19">
      <c r="A1564" s="1014" t="s">
        <v>96</v>
      </c>
      <c r="B1564" s="1014" t="s">
        <v>283</v>
      </c>
      <c r="C1564" s="1014" t="s">
        <v>2398</v>
      </c>
      <c r="D1564" s="1014" t="s">
        <v>2399</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2400</v>
      </c>
      <c r="B1565" s="1014" t="s">
        <v>2401</v>
      </c>
      <c r="C1565" s="1014" t="s">
        <v>2402</v>
      </c>
      <c r="D1565" s="1014" t="s">
        <v>2403</v>
      </c>
      <c r="E1565" s="1014" t="s">
        <v>896</v>
      </c>
      <c r="F1565" s="1015">
        <v>39892</v>
      </c>
      <c r="G1565" s="1014" t="s">
        <v>285</v>
      </c>
      <c r="H1565" s="1010">
        <v>9500000</v>
      </c>
      <c r="I1565" s="1010">
        <v>0</v>
      </c>
      <c r="J1565" s="1010">
        <v>467412.5</v>
      </c>
      <c r="K1565" s="1014" t="s">
        <v>2932</v>
      </c>
      <c r="L1565" s="1010"/>
      <c r="M1565" s="1010"/>
      <c r="N1565" s="1011"/>
      <c r="O1565" s="1010"/>
      <c r="P1565" s="1010"/>
      <c r="Q1565" s="1010"/>
      <c r="R1565" s="1010"/>
      <c r="S1565" s="1011"/>
    </row>
    <row r="1566" spans="1:19">
      <c r="A1566" s="1014" t="s">
        <v>2400</v>
      </c>
      <c r="B1566" s="1014" t="s">
        <v>283</v>
      </c>
      <c r="C1566" s="1014" t="s">
        <v>2402</v>
      </c>
      <c r="D1566" s="1014" t="s">
        <v>2403</v>
      </c>
      <c r="E1566" s="1014" t="s">
        <v>896</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2404</v>
      </c>
      <c r="B1567" s="1014"/>
      <c r="C1567" s="1014" t="s">
        <v>2405</v>
      </c>
      <c r="D1567" s="1014" t="s">
        <v>2406</v>
      </c>
      <c r="E1567" s="1014" t="s">
        <v>1240</v>
      </c>
      <c r="F1567" s="1015">
        <v>40088</v>
      </c>
      <c r="G1567" s="1014" t="s">
        <v>284</v>
      </c>
      <c r="H1567" s="1010">
        <v>22252000</v>
      </c>
      <c r="I1567" s="1010">
        <v>0</v>
      </c>
      <c r="J1567" s="1010">
        <v>28727240.289999999</v>
      </c>
      <c r="K1567" s="1014" t="s">
        <v>900</v>
      </c>
      <c r="L1567" s="1010"/>
      <c r="M1567" s="1010"/>
      <c r="N1567" s="1011"/>
      <c r="O1567" s="1010"/>
      <c r="P1567" s="1010"/>
      <c r="Q1567" s="1010"/>
      <c r="R1567" s="1010"/>
      <c r="S1567" s="1011"/>
    </row>
    <row r="1568" spans="1:19">
      <c r="A1568" s="1014" t="s">
        <v>2404</v>
      </c>
      <c r="B1568" s="1014" t="s">
        <v>283</v>
      </c>
      <c r="C1568" s="1014" t="s">
        <v>2405</v>
      </c>
      <c r="D1568" s="1014" t="s">
        <v>2406</v>
      </c>
      <c r="E1568" s="1014" t="s">
        <v>1240</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2404</v>
      </c>
      <c r="B1569" s="1014" t="s">
        <v>283</v>
      </c>
      <c r="C1569" s="1014" t="s">
        <v>2405</v>
      </c>
      <c r="D1569" s="1014" t="s">
        <v>2406</v>
      </c>
      <c r="E1569" s="1014" t="s">
        <v>1240</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2404</v>
      </c>
      <c r="B1570" s="1014" t="s">
        <v>283</v>
      </c>
      <c r="C1570" s="1014" t="s">
        <v>2405</v>
      </c>
      <c r="D1570" s="1014" t="s">
        <v>2406</v>
      </c>
      <c r="E1570" s="1014" t="s">
        <v>1240</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2404</v>
      </c>
      <c r="B1571" s="1014" t="s">
        <v>283</v>
      </c>
      <c r="C1571" s="1014" t="s">
        <v>2405</v>
      </c>
      <c r="D1571" s="1014" t="s">
        <v>2406</v>
      </c>
      <c r="E1571" s="1014" t="s">
        <v>1240</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2404</v>
      </c>
      <c r="B1572" s="1014" t="s">
        <v>283</v>
      </c>
      <c r="C1572" s="1014" t="s">
        <v>2405</v>
      </c>
      <c r="D1572" s="1014" t="s">
        <v>2406</v>
      </c>
      <c r="E1572" s="1014" t="s">
        <v>1240</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2407</v>
      </c>
      <c r="B1573" s="1014" t="s">
        <v>921</v>
      </c>
      <c r="C1573" s="1014" t="s">
        <v>2408</v>
      </c>
      <c r="D1573" s="1014" t="s">
        <v>1915</v>
      </c>
      <c r="E1573" s="1014" t="s">
        <v>1867</v>
      </c>
      <c r="F1573" s="1015">
        <v>39955</v>
      </c>
      <c r="G1573" s="1014" t="s">
        <v>924</v>
      </c>
      <c r="H1573" s="1010">
        <v>6349000</v>
      </c>
      <c r="I1573" s="1010">
        <v>0</v>
      </c>
      <c r="J1573" s="1010">
        <v>8778669.1099999994</v>
      </c>
      <c r="K1573" s="1014" t="s">
        <v>900</v>
      </c>
      <c r="L1573" s="1010"/>
      <c r="M1573" s="1010"/>
      <c r="N1573" s="1011"/>
      <c r="O1573" s="1010"/>
      <c r="P1573" s="1010"/>
      <c r="Q1573" s="1010"/>
      <c r="R1573" s="1010"/>
      <c r="S1573" s="1011"/>
    </row>
    <row r="1574" spans="1:19">
      <c r="A1574" s="1014" t="s">
        <v>2407</v>
      </c>
      <c r="B1574" s="1014" t="s">
        <v>283</v>
      </c>
      <c r="C1574" s="1014" t="s">
        <v>2408</v>
      </c>
      <c r="D1574" s="1014" t="s">
        <v>1915</v>
      </c>
      <c r="E1574" s="1014" t="s">
        <v>1867</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2407</v>
      </c>
      <c r="B1575" s="1014" t="s">
        <v>283</v>
      </c>
      <c r="C1575" s="1014" t="s">
        <v>2408</v>
      </c>
      <c r="D1575" s="1014" t="s">
        <v>1915</v>
      </c>
      <c r="E1575" s="1014" t="s">
        <v>1867</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2409</v>
      </c>
      <c r="B1576" s="1014" t="s">
        <v>926</v>
      </c>
      <c r="C1576" s="1014" t="s">
        <v>2410</v>
      </c>
      <c r="D1576" s="1014" t="s">
        <v>2411</v>
      </c>
      <c r="E1576" s="1014" t="s">
        <v>6</v>
      </c>
      <c r="F1576" s="1015">
        <v>39864</v>
      </c>
      <c r="G1576" s="1014" t="s">
        <v>285</v>
      </c>
      <c r="H1576" s="1010">
        <v>4000000</v>
      </c>
      <c r="I1576" s="1010">
        <v>0</v>
      </c>
      <c r="J1576" s="1010">
        <v>4300522.22</v>
      </c>
      <c r="K1576" s="1014" t="s">
        <v>1198</v>
      </c>
      <c r="L1576" s="1010"/>
      <c r="M1576" s="1010"/>
      <c r="N1576" s="1011"/>
      <c r="O1576" s="1010"/>
      <c r="P1576" s="1010"/>
      <c r="Q1576" s="1010"/>
      <c r="R1576" s="1010"/>
      <c r="S1576" s="1011"/>
    </row>
    <row r="1577" spans="1:19">
      <c r="A1577" s="1014" t="s">
        <v>2409</v>
      </c>
      <c r="B1577" s="1014" t="s">
        <v>283</v>
      </c>
      <c r="C1577" s="1014" t="s">
        <v>2410</v>
      </c>
      <c r="D1577" s="1014" t="s">
        <v>2411</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2412</v>
      </c>
      <c r="B1578" s="1014" t="s">
        <v>2413</v>
      </c>
      <c r="C1578" s="1014" t="s">
        <v>2414</v>
      </c>
      <c r="D1578" s="1014" t="s">
        <v>2176</v>
      </c>
      <c r="E1578" s="1014" t="s">
        <v>1183</v>
      </c>
      <c r="F1578" s="1015">
        <v>39857</v>
      </c>
      <c r="G1578" s="1014" t="s">
        <v>284</v>
      </c>
      <c r="H1578" s="1010">
        <v>41400000</v>
      </c>
      <c r="I1578" s="1010">
        <v>0</v>
      </c>
      <c r="J1578" s="1010">
        <v>42446500</v>
      </c>
      <c r="K1578" s="1014" t="s">
        <v>1198</v>
      </c>
      <c r="L1578" s="1010"/>
      <c r="M1578" s="1010"/>
      <c r="N1578" s="1011"/>
      <c r="O1578" s="1010"/>
      <c r="P1578" s="1010"/>
      <c r="Q1578" s="1010"/>
      <c r="R1578" s="1010"/>
      <c r="S1578" s="1011"/>
    </row>
    <row r="1579" spans="1:19">
      <c r="A1579" s="1014" t="s">
        <v>2412</v>
      </c>
      <c r="B1579" s="1014" t="s">
        <v>283</v>
      </c>
      <c r="C1579" s="1014" t="s">
        <v>2414</v>
      </c>
      <c r="D1579" s="1014" t="s">
        <v>2176</v>
      </c>
      <c r="E1579" s="1014" t="s">
        <v>1183</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2415</v>
      </c>
      <c r="B1580" s="1014" t="s">
        <v>974</v>
      </c>
      <c r="C1580" s="1014" t="s">
        <v>2416</v>
      </c>
      <c r="D1580" s="1014" t="s">
        <v>2310</v>
      </c>
      <c r="E1580" s="1014" t="s">
        <v>6</v>
      </c>
      <c r="F1580" s="1015">
        <v>40137</v>
      </c>
      <c r="G1580" s="1014" t="s">
        <v>285</v>
      </c>
      <c r="H1580" s="1010">
        <v>10800000</v>
      </c>
      <c r="I1580" s="1010">
        <v>0</v>
      </c>
      <c r="J1580" s="1010">
        <v>11077694.890000001</v>
      </c>
      <c r="K1580" s="1014" t="s">
        <v>900</v>
      </c>
      <c r="L1580" s="1010"/>
      <c r="M1580" s="1010"/>
      <c r="N1580" s="1011"/>
      <c r="O1580" s="1010"/>
      <c r="P1580" s="1010"/>
      <c r="Q1580" s="1010"/>
      <c r="R1580" s="1010"/>
      <c r="S1580" s="1011"/>
    </row>
    <row r="1581" spans="1:19">
      <c r="A1581" s="1014" t="s">
        <v>2415</v>
      </c>
      <c r="B1581" s="1014" t="s">
        <v>283</v>
      </c>
      <c r="C1581" s="1014" t="s">
        <v>2416</v>
      </c>
      <c r="D1581" s="1014" t="s">
        <v>2310</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2415</v>
      </c>
      <c r="B1582" s="1014" t="s">
        <v>283</v>
      </c>
      <c r="C1582" s="1014" t="s">
        <v>2416</v>
      </c>
      <c r="D1582" s="1014" t="s">
        <v>2310</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2415</v>
      </c>
      <c r="B1583" s="1014" t="s">
        <v>283</v>
      </c>
      <c r="C1583" s="1014" t="s">
        <v>2416</v>
      </c>
      <c r="D1583" s="1014" t="s">
        <v>2310</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2417</v>
      </c>
      <c r="B1584" s="1014" t="s">
        <v>2418</v>
      </c>
      <c r="C1584" s="1014" t="s">
        <v>2419</v>
      </c>
      <c r="D1584" s="1014" t="s">
        <v>2420</v>
      </c>
      <c r="E1584" s="1014" t="s">
        <v>89</v>
      </c>
      <c r="F1584" s="1015">
        <v>39836</v>
      </c>
      <c r="G1584" s="1014" t="s">
        <v>284</v>
      </c>
      <c r="H1584" s="1010">
        <v>25083000</v>
      </c>
      <c r="I1584" s="1010">
        <v>0</v>
      </c>
      <c r="J1584" s="1010">
        <v>2271405</v>
      </c>
      <c r="K1584" s="1014" t="s">
        <v>1101</v>
      </c>
      <c r="L1584" s="1010"/>
      <c r="M1584" s="1010"/>
      <c r="N1584" s="1011"/>
      <c r="O1584" s="1010"/>
      <c r="P1584" s="1010"/>
      <c r="Q1584" s="1010"/>
      <c r="R1584" s="1010"/>
      <c r="S1584" s="1011"/>
    </row>
    <row r="1585" spans="1:19">
      <c r="A1585" s="1014" t="s">
        <v>2417</v>
      </c>
      <c r="B1585" s="1014" t="s">
        <v>283</v>
      </c>
      <c r="C1585" s="1014" t="s">
        <v>2419</v>
      </c>
      <c r="D1585" s="1014" t="s">
        <v>2420</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2421</v>
      </c>
      <c r="B1586" s="1014" t="s">
        <v>1212</v>
      </c>
      <c r="C1586" s="1014" t="s">
        <v>2422</v>
      </c>
      <c r="D1586" s="1014" t="s">
        <v>1487</v>
      </c>
      <c r="E1586" s="1014" t="s">
        <v>109</v>
      </c>
      <c r="F1586" s="1015">
        <v>39871</v>
      </c>
      <c r="G1586" s="1014" t="s">
        <v>285</v>
      </c>
      <c r="H1586" s="1010">
        <v>4960000</v>
      </c>
      <c r="I1586" s="1010">
        <v>0</v>
      </c>
      <c r="J1586" s="1010">
        <v>10836280.710000001</v>
      </c>
      <c r="K1586" s="1014" t="s">
        <v>1198</v>
      </c>
      <c r="L1586" s="1010"/>
      <c r="M1586" s="1010"/>
      <c r="N1586" s="1011"/>
      <c r="O1586" s="1010"/>
      <c r="P1586" s="1010"/>
      <c r="Q1586" s="1010"/>
      <c r="R1586" s="1010"/>
      <c r="S1586" s="1011"/>
    </row>
    <row r="1587" spans="1:19">
      <c r="A1587" s="1014" t="s">
        <v>2421</v>
      </c>
      <c r="B1587" s="1014" t="s">
        <v>283</v>
      </c>
      <c r="C1587" s="1014" t="s">
        <v>2422</v>
      </c>
      <c r="D1587" s="1014" t="s">
        <v>1487</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2421</v>
      </c>
      <c r="B1588" s="1014" t="s">
        <v>283</v>
      </c>
      <c r="C1588" s="1014" t="s">
        <v>2422</v>
      </c>
      <c r="D1588" s="1014" t="s">
        <v>1487</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2423</v>
      </c>
      <c r="B1589" s="1014" t="s">
        <v>1639</v>
      </c>
      <c r="C1589" s="1014" t="s">
        <v>2424</v>
      </c>
      <c r="D1589" s="1014" t="s">
        <v>1289</v>
      </c>
      <c r="E1589" s="1014" t="s">
        <v>89</v>
      </c>
      <c r="F1589" s="1015">
        <v>39843</v>
      </c>
      <c r="G1589" s="1014" t="s">
        <v>284</v>
      </c>
      <c r="H1589" s="1010">
        <v>243815000</v>
      </c>
      <c r="I1589" s="1010">
        <v>0</v>
      </c>
      <c r="J1589" s="1010">
        <v>290552132.92000002</v>
      </c>
      <c r="K1589" s="1014" t="s">
        <v>1198</v>
      </c>
      <c r="L1589" s="1010"/>
      <c r="M1589" s="1010"/>
      <c r="N1589" s="1011"/>
      <c r="O1589" s="1010"/>
      <c r="P1589" s="1010"/>
      <c r="Q1589" s="1010"/>
      <c r="R1589" s="1010"/>
      <c r="S1589" s="1011"/>
    </row>
    <row r="1590" spans="1:19">
      <c r="A1590" s="1014" t="s">
        <v>2423</v>
      </c>
      <c r="B1590" s="1014" t="s">
        <v>283</v>
      </c>
      <c r="C1590" s="1014" t="s">
        <v>2424</v>
      </c>
      <c r="D1590" s="1014" t="s">
        <v>1289</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2423</v>
      </c>
      <c r="B1591" s="1014" t="s">
        <v>283</v>
      </c>
      <c r="C1591" s="1014" t="s">
        <v>2424</v>
      </c>
      <c r="D1591" s="1014" t="s">
        <v>1289</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2425</v>
      </c>
      <c r="B1592" s="1014" t="s">
        <v>988</v>
      </c>
      <c r="C1592" s="1014" t="s">
        <v>2426</v>
      </c>
      <c r="D1592" s="1014" t="s">
        <v>2427</v>
      </c>
      <c r="E1592" s="1014" t="s">
        <v>105</v>
      </c>
      <c r="F1592" s="1015">
        <v>40088</v>
      </c>
      <c r="G1592" s="1014" t="s">
        <v>285</v>
      </c>
      <c r="H1592" s="1010">
        <v>4000000</v>
      </c>
      <c r="I1592" s="1010">
        <v>0</v>
      </c>
      <c r="J1592" s="1010">
        <v>4596311.8</v>
      </c>
      <c r="K1592" s="1014" t="s">
        <v>1198</v>
      </c>
      <c r="L1592" s="1010"/>
      <c r="M1592" s="1010"/>
      <c r="N1592" s="1011"/>
      <c r="O1592" s="1010"/>
      <c r="P1592" s="1010"/>
      <c r="Q1592" s="1010"/>
      <c r="R1592" s="1010"/>
      <c r="S1592" s="1011"/>
    </row>
    <row r="1593" spans="1:19">
      <c r="A1593" s="1014" t="s">
        <v>2425</v>
      </c>
      <c r="B1593" s="1014" t="s">
        <v>283</v>
      </c>
      <c r="C1593" s="1014" t="s">
        <v>2426</v>
      </c>
      <c r="D1593" s="1014" t="s">
        <v>2427</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2428</v>
      </c>
      <c r="B1594" s="1014" t="s">
        <v>2429</v>
      </c>
      <c r="C1594" s="1014" t="s">
        <v>2430</v>
      </c>
      <c r="D1594" s="1014" t="s">
        <v>1064</v>
      </c>
      <c r="E1594" s="1014" t="s">
        <v>969</v>
      </c>
      <c r="F1594" s="1015">
        <v>39766</v>
      </c>
      <c r="G1594" s="1014" t="s">
        <v>284</v>
      </c>
      <c r="H1594" s="1010">
        <v>151500000</v>
      </c>
      <c r="I1594" s="1010">
        <v>0</v>
      </c>
      <c r="J1594" s="1010">
        <v>199100113.41</v>
      </c>
      <c r="K1594" s="1014" t="s">
        <v>900</v>
      </c>
      <c r="L1594" s="1010"/>
      <c r="M1594" s="1010"/>
      <c r="N1594" s="1011"/>
      <c r="O1594" s="1010"/>
      <c r="P1594" s="1010"/>
      <c r="Q1594" s="1010"/>
      <c r="R1594" s="1010"/>
      <c r="S1594" s="1011"/>
    </row>
    <row r="1595" spans="1:19">
      <c r="A1595" s="1014" t="s">
        <v>2428</v>
      </c>
      <c r="B1595" s="1014" t="s">
        <v>283</v>
      </c>
      <c r="C1595" s="1014" t="s">
        <v>2430</v>
      </c>
      <c r="D1595" s="1014" t="s">
        <v>1064</v>
      </c>
      <c r="E1595" s="1014" t="s">
        <v>969</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2428</v>
      </c>
      <c r="B1596" s="1014" t="s">
        <v>283</v>
      </c>
      <c r="C1596" s="1014" t="s">
        <v>2430</v>
      </c>
      <c r="D1596" s="1014" t="s">
        <v>1064</v>
      </c>
      <c r="E1596" s="1014" t="s">
        <v>969</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2428</v>
      </c>
      <c r="B1597" s="1014" t="s">
        <v>283</v>
      </c>
      <c r="C1597" s="1014" t="s">
        <v>2430</v>
      </c>
      <c r="D1597" s="1014" t="s">
        <v>1064</v>
      </c>
      <c r="E1597" s="1014" t="s">
        <v>969</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2431</v>
      </c>
      <c r="B1598" s="1014" t="s">
        <v>2432</v>
      </c>
      <c r="C1598" s="1014" t="s">
        <v>2433</v>
      </c>
      <c r="D1598" s="1014" t="s">
        <v>1206</v>
      </c>
      <c r="E1598" s="1014" t="s">
        <v>11</v>
      </c>
      <c r="F1598" s="1015">
        <v>39885</v>
      </c>
      <c r="G1598" s="1014" t="s">
        <v>284</v>
      </c>
      <c r="H1598" s="1010">
        <v>9266000</v>
      </c>
      <c r="I1598" s="1010">
        <v>0</v>
      </c>
      <c r="J1598" s="1010">
        <v>5639391</v>
      </c>
      <c r="K1598" s="1014" t="s">
        <v>900</v>
      </c>
      <c r="L1598" s="1010"/>
      <c r="M1598" s="1010"/>
      <c r="N1598" s="1011"/>
      <c r="O1598" s="1010"/>
      <c r="P1598" s="1010"/>
      <c r="Q1598" s="1010"/>
      <c r="R1598" s="1010"/>
      <c r="S1598" s="1011"/>
    </row>
    <row r="1599" spans="1:19">
      <c r="A1599" s="1014" t="s">
        <v>2431</v>
      </c>
      <c r="B1599" s="1014" t="s">
        <v>283</v>
      </c>
      <c r="C1599" s="1014" t="s">
        <v>2433</v>
      </c>
      <c r="D1599" s="1014" t="s">
        <v>1206</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893</v>
      </c>
      <c r="C1600" s="1014" t="s">
        <v>2434</v>
      </c>
      <c r="D1600" s="1014" t="s">
        <v>2435</v>
      </c>
      <c r="E1600" s="1014" t="s">
        <v>52</v>
      </c>
      <c r="F1600" s="1015">
        <v>39871</v>
      </c>
      <c r="G1600" s="1014" t="s">
        <v>285</v>
      </c>
      <c r="H1600" s="1010">
        <v>9270000</v>
      </c>
      <c r="I1600" s="1010">
        <v>0</v>
      </c>
      <c r="J1600" s="1010">
        <v>10536802</v>
      </c>
      <c r="K1600" s="1014" t="s">
        <v>1198</v>
      </c>
      <c r="L1600" s="1010"/>
      <c r="M1600" s="1010"/>
      <c r="N1600" s="1011"/>
      <c r="O1600" s="1010"/>
      <c r="P1600" s="1010"/>
      <c r="Q1600" s="1010"/>
      <c r="R1600" s="1010"/>
      <c r="S1600" s="1011"/>
    </row>
    <row r="1601" spans="1:19">
      <c r="A1601" s="1014" t="s">
        <v>71</v>
      </c>
      <c r="B1601" s="1014" t="s">
        <v>283</v>
      </c>
      <c r="C1601" s="1014" t="s">
        <v>2434</v>
      </c>
      <c r="D1601" s="1014" t="s">
        <v>2435</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2436</v>
      </c>
      <c r="B1602" s="1014" t="s">
        <v>902</v>
      </c>
      <c r="C1602" s="1014" t="s">
        <v>2437</v>
      </c>
      <c r="D1602" s="1014" t="s">
        <v>2438</v>
      </c>
      <c r="E1602" s="1014" t="s">
        <v>188</v>
      </c>
      <c r="F1602" s="1015">
        <v>39829</v>
      </c>
      <c r="G1602" s="1014" t="s">
        <v>285</v>
      </c>
      <c r="H1602" s="1010">
        <v>4500000</v>
      </c>
      <c r="I1602" s="1010">
        <v>0</v>
      </c>
      <c r="J1602" s="1010">
        <v>5355156.75</v>
      </c>
      <c r="K1602" s="1014" t="s">
        <v>1198</v>
      </c>
      <c r="L1602" s="1010"/>
      <c r="M1602" s="1010"/>
      <c r="N1602" s="1011"/>
      <c r="O1602" s="1010"/>
      <c r="P1602" s="1010"/>
      <c r="Q1602" s="1010"/>
      <c r="R1602" s="1010"/>
      <c r="S1602" s="1011"/>
    </row>
    <row r="1603" spans="1:19">
      <c r="A1603" s="1014" t="s">
        <v>2436</v>
      </c>
      <c r="B1603" s="1014" t="s">
        <v>283</v>
      </c>
      <c r="C1603" s="1014" t="s">
        <v>2437</v>
      </c>
      <c r="D1603" s="1014" t="s">
        <v>2438</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2439</v>
      </c>
      <c r="B1604" s="1014"/>
      <c r="C1604" s="1014" t="s">
        <v>2440</v>
      </c>
      <c r="D1604" s="1014" t="s">
        <v>2441</v>
      </c>
      <c r="E1604" s="1014" t="s">
        <v>1000</v>
      </c>
      <c r="F1604" s="1015">
        <v>39829</v>
      </c>
      <c r="G1604" s="1014" t="s">
        <v>284</v>
      </c>
      <c r="H1604" s="1010">
        <v>32538000</v>
      </c>
      <c r="I1604" s="1010">
        <v>0</v>
      </c>
      <c r="J1604" s="1010">
        <v>35195847.130000003</v>
      </c>
      <c r="K1604" s="1014" t="s">
        <v>900</v>
      </c>
      <c r="L1604" s="1010"/>
      <c r="M1604" s="1010"/>
      <c r="N1604" s="1011"/>
      <c r="O1604" s="1010"/>
      <c r="P1604" s="1010"/>
      <c r="Q1604" s="1010"/>
      <c r="R1604" s="1010"/>
      <c r="S1604" s="1011"/>
    </row>
    <row r="1605" spans="1:19">
      <c r="A1605" s="1014" t="s">
        <v>2439</v>
      </c>
      <c r="B1605" s="1014" t="s">
        <v>283</v>
      </c>
      <c r="C1605" s="1014" t="s">
        <v>2440</v>
      </c>
      <c r="D1605" s="1014" t="s">
        <v>2441</v>
      </c>
      <c r="E1605" s="1014" t="s">
        <v>1000</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2439</v>
      </c>
      <c r="B1606" s="1014" t="s">
        <v>283</v>
      </c>
      <c r="C1606" s="1014" t="s">
        <v>2440</v>
      </c>
      <c r="D1606" s="1014" t="s">
        <v>2441</v>
      </c>
      <c r="E1606" s="1014" t="s">
        <v>1000</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2442</v>
      </c>
      <c r="B1607" s="1014" t="s">
        <v>1015</v>
      </c>
      <c r="C1607" s="1014" t="s">
        <v>2443</v>
      </c>
      <c r="D1607" s="1014" t="s">
        <v>2444</v>
      </c>
      <c r="E1607" s="1014" t="s">
        <v>89</v>
      </c>
      <c r="F1607" s="1015">
        <v>39857</v>
      </c>
      <c r="G1607" s="1014" t="s">
        <v>284</v>
      </c>
      <c r="H1607" s="1010">
        <v>38237000</v>
      </c>
      <c r="I1607" s="1010">
        <v>0</v>
      </c>
      <c r="J1607" s="1010">
        <v>44286567.329999998</v>
      </c>
      <c r="K1607" s="1014" t="s">
        <v>1198</v>
      </c>
      <c r="L1607" s="1010"/>
      <c r="M1607" s="1010"/>
      <c r="N1607" s="1011"/>
      <c r="O1607" s="1010"/>
      <c r="P1607" s="1010"/>
      <c r="Q1607" s="1010"/>
      <c r="R1607" s="1010"/>
      <c r="S1607" s="1011"/>
    </row>
    <row r="1608" spans="1:19">
      <c r="A1608" s="1014" t="s">
        <v>2442</v>
      </c>
      <c r="B1608" s="1014" t="s">
        <v>283</v>
      </c>
      <c r="C1608" s="1014" t="s">
        <v>2443</v>
      </c>
      <c r="D1608" s="1014" t="s">
        <v>2444</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2442</v>
      </c>
      <c r="B1609" s="1014" t="s">
        <v>283</v>
      </c>
      <c r="C1609" s="1014" t="s">
        <v>2443</v>
      </c>
      <c r="D1609" s="1014" t="s">
        <v>2444</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2445</v>
      </c>
      <c r="B1610" s="1014" t="s">
        <v>926</v>
      </c>
      <c r="C1610" s="1014" t="s">
        <v>2446</v>
      </c>
      <c r="D1610" s="1014" t="s">
        <v>1434</v>
      </c>
      <c r="E1610" s="1014" t="s">
        <v>105</v>
      </c>
      <c r="F1610" s="1015">
        <v>40116</v>
      </c>
      <c r="G1610" s="1014" t="s">
        <v>285</v>
      </c>
      <c r="H1610" s="1010">
        <v>6229000</v>
      </c>
      <c r="I1610" s="1010">
        <v>0</v>
      </c>
      <c r="J1610" s="1010">
        <v>7190593.3300000001</v>
      </c>
      <c r="K1610" s="1014" t="s">
        <v>1198</v>
      </c>
      <c r="L1610" s="1010"/>
      <c r="M1610" s="1010"/>
      <c r="N1610" s="1011"/>
      <c r="O1610" s="1010"/>
      <c r="P1610" s="1010"/>
      <c r="Q1610" s="1010"/>
      <c r="R1610" s="1010"/>
      <c r="S1610" s="1011"/>
    </row>
    <row r="1611" spans="1:19">
      <c r="A1611" s="1014" t="s">
        <v>2445</v>
      </c>
      <c r="B1611" s="1014" t="s">
        <v>283</v>
      </c>
      <c r="C1611" s="1014" t="s">
        <v>2446</v>
      </c>
      <c r="D1611" s="1014" t="s">
        <v>1434</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2447</v>
      </c>
      <c r="B1612" s="1014" t="s">
        <v>974</v>
      </c>
      <c r="C1612" s="1014" t="s">
        <v>2448</v>
      </c>
      <c r="D1612" s="1014" t="s">
        <v>2449</v>
      </c>
      <c r="E1612" s="1014" t="s">
        <v>19</v>
      </c>
      <c r="F1612" s="1015">
        <v>39983</v>
      </c>
      <c r="G1612" s="1014" t="s">
        <v>285</v>
      </c>
      <c r="H1612" s="1010">
        <v>8900000</v>
      </c>
      <c r="I1612" s="1010">
        <v>0</v>
      </c>
      <c r="J1612" s="1010">
        <v>9139863.6099999994</v>
      </c>
      <c r="K1612" s="1014" t="s">
        <v>900</v>
      </c>
      <c r="L1612" s="1010"/>
      <c r="M1612" s="1010"/>
      <c r="N1612" s="1011"/>
      <c r="O1612" s="1010"/>
      <c r="P1612" s="1010"/>
      <c r="Q1612" s="1010"/>
      <c r="R1612" s="1010"/>
      <c r="S1612" s="1011"/>
    </row>
    <row r="1613" spans="1:19">
      <c r="A1613" s="1014" t="s">
        <v>2447</v>
      </c>
      <c r="B1613" s="1014" t="s">
        <v>283</v>
      </c>
      <c r="C1613" s="1014" t="s">
        <v>2448</v>
      </c>
      <c r="D1613" s="1014" t="s">
        <v>2449</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2447</v>
      </c>
      <c r="B1614" s="1014" t="s">
        <v>283</v>
      </c>
      <c r="C1614" s="1014" t="s">
        <v>2448</v>
      </c>
      <c r="D1614" s="1014" t="s">
        <v>2449</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2450</v>
      </c>
      <c r="B1615" s="1014" t="s">
        <v>902</v>
      </c>
      <c r="C1615" s="1014" t="s">
        <v>2451</v>
      </c>
      <c r="D1615" s="1014" t="s">
        <v>2452</v>
      </c>
      <c r="E1615" s="1014" t="s">
        <v>6</v>
      </c>
      <c r="F1615" s="1015">
        <v>39829</v>
      </c>
      <c r="G1615" s="1014" t="s">
        <v>285</v>
      </c>
      <c r="H1615" s="1010">
        <v>3800000</v>
      </c>
      <c r="I1615" s="1010">
        <v>0</v>
      </c>
      <c r="J1615" s="1010">
        <v>4510626.3899999997</v>
      </c>
      <c r="K1615" s="1014" t="s">
        <v>1198</v>
      </c>
      <c r="L1615" s="1010"/>
      <c r="M1615" s="1010"/>
      <c r="N1615" s="1011"/>
      <c r="O1615" s="1010"/>
      <c r="P1615" s="1010"/>
      <c r="Q1615" s="1010"/>
      <c r="R1615" s="1010"/>
      <c r="S1615" s="1011"/>
    </row>
    <row r="1616" spans="1:19">
      <c r="A1616" s="1014" t="s">
        <v>2450</v>
      </c>
      <c r="B1616" s="1014" t="s">
        <v>283</v>
      </c>
      <c r="C1616" s="1014" t="s">
        <v>2451</v>
      </c>
      <c r="D1616" s="1014" t="s">
        <v>2452</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2453</v>
      </c>
      <c r="B1617" s="1014" t="s">
        <v>902</v>
      </c>
      <c r="C1617" s="1014" t="s">
        <v>2454</v>
      </c>
      <c r="D1617" s="1014" t="s">
        <v>2455</v>
      </c>
      <c r="E1617" s="1014" t="s">
        <v>109</v>
      </c>
      <c r="F1617" s="1015">
        <v>39822</v>
      </c>
      <c r="G1617" s="1014" t="s">
        <v>285</v>
      </c>
      <c r="H1617" s="1010">
        <v>2995000</v>
      </c>
      <c r="I1617" s="1010">
        <v>0</v>
      </c>
      <c r="J1617" s="1010">
        <v>3570810.92</v>
      </c>
      <c r="K1617" s="1014" t="s">
        <v>1198</v>
      </c>
      <c r="L1617" s="1010"/>
      <c r="M1617" s="1010"/>
      <c r="N1617" s="1011"/>
      <c r="O1617" s="1010"/>
      <c r="P1617" s="1010"/>
      <c r="Q1617" s="1010"/>
      <c r="R1617" s="1010"/>
      <c r="S1617" s="1011"/>
    </row>
    <row r="1618" spans="1:19">
      <c r="A1618" s="1014" t="s">
        <v>2453</v>
      </c>
      <c r="B1618" s="1014" t="s">
        <v>283</v>
      </c>
      <c r="C1618" s="1014" t="s">
        <v>2454</v>
      </c>
      <c r="D1618" s="1014" t="s">
        <v>2455</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2456</v>
      </c>
      <c r="B1619" s="1014" t="s">
        <v>2457</v>
      </c>
      <c r="C1619" s="1014" t="s">
        <v>2458</v>
      </c>
      <c r="D1619" s="1014" t="s">
        <v>2459</v>
      </c>
      <c r="E1619" s="1014" t="s">
        <v>896</v>
      </c>
      <c r="F1619" s="1015">
        <v>39878</v>
      </c>
      <c r="G1619" s="1014" t="s">
        <v>285</v>
      </c>
      <c r="H1619" s="1010">
        <v>9982000</v>
      </c>
      <c r="I1619" s="1010">
        <v>0</v>
      </c>
      <c r="J1619" s="1010">
        <v>8755019</v>
      </c>
      <c r="K1619" s="1014" t="s">
        <v>900</v>
      </c>
      <c r="L1619" s="1010"/>
      <c r="M1619" s="1010"/>
      <c r="N1619" s="1011"/>
      <c r="O1619" s="1010"/>
      <c r="P1619" s="1010"/>
      <c r="Q1619" s="1010"/>
      <c r="R1619" s="1010"/>
      <c r="S1619" s="1011"/>
    </row>
    <row r="1620" spans="1:19">
      <c r="A1620" s="1014" t="s">
        <v>2456</v>
      </c>
      <c r="B1620" s="1014" t="s">
        <v>283</v>
      </c>
      <c r="C1620" s="1014" t="s">
        <v>2458</v>
      </c>
      <c r="D1620" s="1014" t="s">
        <v>2459</v>
      </c>
      <c r="E1620" s="1014" t="s">
        <v>896</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2460</v>
      </c>
      <c r="B1621" s="1014" t="s">
        <v>902</v>
      </c>
      <c r="C1621" s="1014" t="s">
        <v>2461</v>
      </c>
      <c r="D1621" s="1014" t="s">
        <v>2462</v>
      </c>
      <c r="E1621" s="1014" t="s">
        <v>941</v>
      </c>
      <c r="F1621" s="1015">
        <v>39871</v>
      </c>
      <c r="G1621" s="1014" t="s">
        <v>285</v>
      </c>
      <c r="H1621" s="1010">
        <v>2655000</v>
      </c>
      <c r="I1621" s="1010">
        <v>0</v>
      </c>
      <c r="J1621" s="1010">
        <v>3135328</v>
      </c>
      <c r="K1621" s="1014" t="s">
        <v>1198</v>
      </c>
      <c r="L1621" s="1010"/>
      <c r="M1621" s="1010"/>
      <c r="N1621" s="1011"/>
      <c r="O1621" s="1010"/>
      <c r="P1621" s="1010"/>
      <c r="Q1621" s="1010"/>
      <c r="R1621" s="1010"/>
      <c r="S1621" s="1011"/>
    </row>
    <row r="1622" spans="1:19">
      <c r="A1622" s="1014" t="s">
        <v>2460</v>
      </c>
      <c r="B1622" s="1014" t="s">
        <v>283</v>
      </c>
      <c r="C1622" s="1014" t="s">
        <v>2461</v>
      </c>
      <c r="D1622" s="1014" t="s">
        <v>2462</v>
      </c>
      <c r="E1622" s="1014" t="s">
        <v>941</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2463</v>
      </c>
      <c r="B1623" s="1014" t="s">
        <v>2464</v>
      </c>
      <c r="C1623" s="1014" t="s">
        <v>2465</v>
      </c>
      <c r="D1623" s="1014" t="s">
        <v>2466</v>
      </c>
      <c r="E1623" s="1014" t="s">
        <v>188</v>
      </c>
      <c r="F1623" s="1015">
        <v>40109</v>
      </c>
      <c r="G1623" s="1014" t="s">
        <v>285</v>
      </c>
      <c r="H1623" s="1010">
        <v>12700000</v>
      </c>
      <c r="I1623" s="1010">
        <v>0</v>
      </c>
      <c r="J1623" s="1010">
        <v>14594338.99</v>
      </c>
      <c r="K1623" s="1014" t="s">
        <v>1198</v>
      </c>
      <c r="L1623" s="1010"/>
      <c r="M1623" s="1010"/>
      <c r="N1623" s="1011"/>
      <c r="O1623" s="1010"/>
      <c r="P1623" s="1010"/>
      <c r="Q1623" s="1010"/>
      <c r="R1623" s="1010"/>
      <c r="S1623" s="1011"/>
    </row>
    <row r="1624" spans="1:19">
      <c r="A1624" s="1014" t="s">
        <v>2463</v>
      </c>
      <c r="B1624" s="1014" t="s">
        <v>283</v>
      </c>
      <c r="C1624" s="1014" t="s">
        <v>2465</v>
      </c>
      <c r="D1624" s="1014" t="s">
        <v>2466</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2467</v>
      </c>
      <c r="B1625" s="1014" t="s">
        <v>907</v>
      </c>
      <c r="C1625" s="1014" t="s">
        <v>2468</v>
      </c>
      <c r="D1625" s="1014" t="s">
        <v>2469</v>
      </c>
      <c r="E1625" s="1014" t="s">
        <v>11</v>
      </c>
      <c r="F1625" s="1015">
        <v>39857</v>
      </c>
      <c r="G1625" s="1014" t="s">
        <v>285</v>
      </c>
      <c r="H1625" s="1010">
        <v>1500000</v>
      </c>
      <c r="I1625" s="1010">
        <v>0</v>
      </c>
      <c r="J1625" s="1010">
        <v>1718159.5</v>
      </c>
      <c r="K1625" s="1014" t="s">
        <v>900</v>
      </c>
      <c r="L1625" s="1010"/>
      <c r="M1625" s="1010"/>
      <c r="N1625" s="1011"/>
      <c r="O1625" s="1010"/>
      <c r="P1625" s="1010"/>
      <c r="Q1625" s="1010"/>
      <c r="R1625" s="1010"/>
      <c r="S1625" s="1011"/>
    </row>
    <row r="1626" spans="1:19">
      <c r="A1626" s="1014" t="s">
        <v>2467</v>
      </c>
      <c r="B1626" s="1014" t="s">
        <v>283</v>
      </c>
      <c r="C1626" s="1014" t="s">
        <v>2468</v>
      </c>
      <c r="D1626" s="1014" t="s">
        <v>2469</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2467</v>
      </c>
      <c r="B1627" s="1014" t="s">
        <v>283</v>
      </c>
      <c r="C1627" s="1014" t="s">
        <v>2468</v>
      </c>
      <c r="D1627" s="1014" t="s">
        <v>2469</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2467</v>
      </c>
      <c r="B1628" s="1014" t="s">
        <v>283</v>
      </c>
      <c r="C1628" s="1014" t="s">
        <v>2468</v>
      </c>
      <c r="D1628" s="1014" t="s">
        <v>2469</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2467</v>
      </c>
      <c r="B1629" s="1014" t="s">
        <v>283</v>
      </c>
      <c r="C1629" s="1014" t="s">
        <v>2468</v>
      </c>
      <c r="D1629" s="1014" t="s">
        <v>2469</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2470</v>
      </c>
      <c r="B1630" s="1014" t="s">
        <v>858</v>
      </c>
      <c r="C1630" s="1014" t="s">
        <v>2471</v>
      </c>
      <c r="D1630" s="1014" t="s">
        <v>1081</v>
      </c>
      <c r="E1630" s="1014" t="s">
        <v>15</v>
      </c>
      <c r="F1630" s="1015">
        <v>39766</v>
      </c>
      <c r="G1630" s="1014" t="s">
        <v>284</v>
      </c>
      <c r="H1630" s="1010">
        <v>3500000000</v>
      </c>
      <c r="I1630" s="1010">
        <v>0</v>
      </c>
      <c r="J1630" s="1010">
        <v>4138055555.5500002</v>
      </c>
      <c r="K1630" s="1014" t="s">
        <v>1198</v>
      </c>
      <c r="L1630" s="1010"/>
      <c r="M1630" s="1010"/>
      <c r="N1630" s="1011"/>
      <c r="O1630" s="1010"/>
      <c r="P1630" s="1010"/>
      <c r="Q1630" s="1010"/>
      <c r="R1630" s="1010"/>
      <c r="S1630" s="1011"/>
    </row>
    <row r="1631" spans="1:19">
      <c r="A1631" s="1014" t="s">
        <v>2470</v>
      </c>
      <c r="B1631" s="1014" t="s">
        <v>283</v>
      </c>
      <c r="C1631" s="1014" t="s">
        <v>2471</v>
      </c>
      <c r="D1631" s="1014" t="s">
        <v>1081</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2470</v>
      </c>
      <c r="B1632" s="1014" t="s">
        <v>283</v>
      </c>
      <c r="C1632" s="1014" t="s">
        <v>2471</v>
      </c>
      <c r="D1632" s="1014" t="s">
        <v>1081</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2472</v>
      </c>
      <c r="B1633" s="1014" t="s">
        <v>926</v>
      </c>
      <c r="C1633" s="1014" t="s">
        <v>2473</v>
      </c>
      <c r="D1633" s="1014" t="s">
        <v>2474</v>
      </c>
      <c r="E1633" s="1014" t="s">
        <v>1000</v>
      </c>
      <c r="F1633" s="1015">
        <v>39857</v>
      </c>
      <c r="G1633" s="1014" t="s">
        <v>285</v>
      </c>
      <c r="H1633" s="1010">
        <v>40000000</v>
      </c>
      <c r="I1633" s="1010">
        <v>0</v>
      </c>
      <c r="J1633" s="1010">
        <v>45820950.799999997</v>
      </c>
      <c r="K1633" s="1014" t="s">
        <v>900</v>
      </c>
      <c r="L1633" s="1010"/>
      <c r="M1633" s="1010"/>
      <c r="N1633" s="1011"/>
      <c r="O1633" s="1010"/>
      <c r="P1633" s="1010"/>
      <c r="Q1633" s="1010"/>
      <c r="R1633" s="1010"/>
      <c r="S1633" s="1011"/>
    </row>
    <row r="1634" spans="1:19">
      <c r="A1634" s="1014" t="s">
        <v>2472</v>
      </c>
      <c r="B1634" s="1014" t="s">
        <v>283</v>
      </c>
      <c r="C1634" s="1014" t="s">
        <v>2473</v>
      </c>
      <c r="D1634" s="1014" t="s">
        <v>2474</v>
      </c>
      <c r="E1634" s="1014" t="s">
        <v>1000</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2472</v>
      </c>
      <c r="B1635" s="1014" t="s">
        <v>283</v>
      </c>
      <c r="C1635" s="1014" t="s">
        <v>2473</v>
      </c>
      <c r="D1635" s="1014" t="s">
        <v>2474</v>
      </c>
      <c r="E1635" s="1014" t="s">
        <v>1000</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2475</v>
      </c>
      <c r="B1636" s="1014" t="s">
        <v>907</v>
      </c>
      <c r="C1636" s="1014" t="s">
        <v>2476</v>
      </c>
      <c r="D1636" s="1014" t="s">
        <v>2477</v>
      </c>
      <c r="E1636" s="1014" t="s">
        <v>217</v>
      </c>
      <c r="F1636" s="1015">
        <v>39871</v>
      </c>
      <c r="G1636" s="1014" t="s">
        <v>285</v>
      </c>
      <c r="H1636" s="1010">
        <v>10900000</v>
      </c>
      <c r="I1636" s="1010">
        <v>0</v>
      </c>
      <c r="J1636" s="1010">
        <v>9630106.9299999997</v>
      </c>
      <c r="K1636" s="1014" t="s">
        <v>900</v>
      </c>
      <c r="L1636" s="1010"/>
      <c r="M1636" s="1010"/>
      <c r="N1636" s="1011"/>
      <c r="O1636" s="1010"/>
      <c r="P1636" s="1010"/>
      <c r="Q1636" s="1010"/>
      <c r="R1636" s="1010"/>
      <c r="S1636" s="1011"/>
    </row>
    <row r="1637" spans="1:19">
      <c r="A1637" s="1014" t="s">
        <v>2475</v>
      </c>
      <c r="B1637" s="1014" t="s">
        <v>283</v>
      </c>
      <c r="C1637" s="1014" t="s">
        <v>2476</v>
      </c>
      <c r="D1637" s="1014" t="s">
        <v>2477</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2475</v>
      </c>
      <c r="B1638" s="1014" t="s">
        <v>283</v>
      </c>
      <c r="C1638" s="1014" t="s">
        <v>2476</v>
      </c>
      <c r="D1638" s="1014" t="s">
        <v>2477</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2478</v>
      </c>
      <c r="B1639" s="1014" t="s">
        <v>2479</v>
      </c>
      <c r="C1639" s="1014" t="s">
        <v>2480</v>
      </c>
      <c r="D1639" s="1014" t="s">
        <v>2481</v>
      </c>
      <c r="E1639" s="1014" t="s">
        <v>969</v>
      </c>
      <c r="F1639" s="1015">
        <v>39822</v>
      </c>
      <c r="G1639" s="1014" t="s">
        <v>285</v>
      </c>
      <c r="H1639" s="1010">
        <v>5983000</v>
      </c>
      <c r="I1639" s="1010">
        <v>0</v>
      </c>
      <c r="J1639" s="1010">
        <v>195637</v>
      </c>
      <c r="K1639" s="1014" t="s">
        <v>1101</v>
      </c>
      <c r="L1639" s="1010"/>
      <c r="M1639" s="1010"/>
      <c r="N1639" s="1011"/>
      <c r="O1639" s="1010"/>
      <c r="P1639" s="1010"/>
      <c r="Q1639" s="1010"/>
      <c r="R1639" s="1010"/>
      <c r="S1639" s="1011"/>
    </row>
    <row r="1640" spans="1:19">
      <c r="A1640" s="1014" t="s">
        <v>2478</v>
      </c>
      <c r="B1640" s="1014" t="s">
        <v>283</v>
      </c>
      <c r="C1640" s="1014" t="s">
        <v>2480</v>
      </c>
      <c r="D1640" s="1014" t="s">
        <v>2481</v>
      </c>
      <c r="E1640" s="1014" t="s">
        <v>969</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2482</v>
      </c>
      <c r="B1641" s="1014" t="s">
        <v>1595</v>
      </c>
      <c r="C1641" s="1014" t="s">
        <v>2483</v>
      </c>
      <c r="D1641" s="1014" t="s">
        <v>2484</v>
      </c>
      <c r="E1641" s="1014" t="s">
        <v>217</v>
      </c>
      <c r="F1641" s="1015">
        <v>39976</v>
      </c>
      <c r="G1641" s="1014" t="s">
        <v>924</v>
      </c>
      <c r="H1641" s="1010">
        <v>15000000</v>
      </c>
      <c r="I1641" s="1010">
        <v>0</v>
      </c>
      <c r="J1641" s="1010">
        <v>19928275</v>
      </c>
      <c r="K1641" s="1014" t="s">
        <v>1198</v>
      </c>
      <c r="L1641" s="1010"/>
      <c r="M1641" s="1010"/>
      <c r="N1641" s="1011"/>
      <c r="O1641" s="1010"/>
      <c r="P1641" s="1010"/>
      <c r="Q1641" s="1010"/>
      <c r="R1641" s="1010"/>
      <c r="S1641" s="1011"/>
    </row>
    <row r="1642" spans="1:19">
      <c r="A1642" s="1014" t="s">
        <v>2482</v>
      </c>
      <c r="B1642" s="1014" t="s">
        <v>283</v>
      </c>
      <c r="C1642" s="1014" t="s">
        <v>2483</v>
      </c>
      <c r="D1642" s="1014" t="s">
        <v>2484</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2482</v>
      </c>
      <c r="B1643" s="1014" t="s">
        <v>283</v>
      </c>
      <c r="C1643" s="1014" t="s">
        <v>2483</v>
      </c>
      <c r="D1643" s="1014" t="s">
        <v>2484</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2485</v>
      </c>
      <c r="B1644" s="1014" t="s">
        <v>1284</v>
      </c>
      <c r="C1644" s="1014" t="s">
        <v>2486</v>
      </c>
      <c r="D1644" s="1014" t="s">
        <v>1033</v>
      </c>
      <c r="E1644" s="1014" t="s">
        <v>42</v>
      </c>
      <c r="F1644" s="1015">
        <v>39948</v>
      </c>
      <c r="G1644" s="1014" t="s">
        <v>924</v>
      </c>
      <c r="H1644" s="1010">
        <v>1100000</v>
      </c>
      <c r="I1644" s="1010">
        <v>0</v>
      </c>
      <c r="J1644" s="1010">
        <v>1622708.57</v>
      </c>
      <c r="K1644" s="1014" t="s">
        <v>1198</v>
      </c>
      <c r="L1644" s="1010"/>
      <c r="M1644" s="1010"/>
      <c r="N1644" s="1011"/>
      <c r="O1644" s="1010"/>
      <c r="P1644" s="1010"/>
      <c r="Q1644" s="1010"/>
      <c r="R1644" s="1010"/>
      <c r="S1644" s="1011"/>
    </row>
    <row r="1645" spans="1:19">
      <c r="A1645" s="1014" t="s">
        <v>2485</v>
      </c>
      <c r="B1645" s="1014" t="s">
        <v>283</v>
      </c>
      <c r="C1645" s="1014" t="s">
        <v>2486</v>
      </c>
      <c r="D1645" s="1014" t="s">
        <v>1033</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2487</v>
      </c>
      <c r="B1646" s="1014" t="s">
        <v>2488</v>
      </c>
      <c r="C1646" s="1014" t="s">
        <v>2489</v>
      </c>
      <c r="D1646" s="1014" t="s">
        <v>1033</v>
      </c>
      <c r="E1646" s="1014" t="s">
        <v>42</v>
      </c>
      <c r="F1646" s="1015">
        <v>39843</v>
      </c>
      <c r="G1646" s="1014" t="s">
        <v>285</v>
      </c>
      <c r="H1646" s="1010">
        <v>25000000</v>
      </c>
      <c r="I1646" s="1010">
        <v>0</v>
      </c>
      <c r="J1646" s="1010">
        <v>738021</v>
      </c>
      <c r="K1646" s="1014" t="s">
        <v>1101</v>
      </c>
      <c r="L1646" s="1010"/>
      <c r="M1646" s="1010"/>
      <c r="N1646" s="1011"/>
      <c r="O1646" s="1010"/>
      <c r="P1646" s="1010"/>
      <c r="Q1646" s="1010"/>
      <c r="R1646" s="1010"/>
      <c r="S1646" s="1011"/>
    </row>
    <row r="1647" spans="1:19">
      <c r="A1647" s="1014" t="s">
        <v>2487</v>
      </c>
      <c r="B1647" s="1014" t="s">
        <v>283</v>
      </c>
      <c r="C1647" s="1014" t="s">
        <v>2489</v>
      </c>
      <c r="D1647" s="1014" t="s">
        <v>1033</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2490</v>
      </c>
      <c r="B1648" s="1014"/>
      <c r="C1648" s="1014" t="s">
        <v>2491</v>
      </c>
      <c r="D1648" s="1014" t="s">
        <v>2492</v>
      </c>
      <c r="E1648" s="1014" t="s">
        <v>239</v>
      </c>
      <c r="F1648" s="1015">
        <v>39864</v>
      </c>
      <c r="G1648" s="1014" t="s">
        <v>284</v>
      </c>
      <c r="H1648" s="1010">
        <v>30407000</v>
      </c>
      <c r="I1648" s="1010">
        <v>0</v>
      </c>
      <c r="J1648" s="1010">
        <v>38451518.829999998</v>
      </c>
      <c r="K1648" s="1014" t="s">
        <v>900</v>
      </c>
      <c r="L1648" s="1010"/>
      <c r="M1648" s="1010"/>
      <c r="N1648" s="1011"/>
      <c r="O1648" s="1010"/>
      <c r="P1648" s="1010"/>
      <c r="Q1648" s="1010"/>
      <c r="R1648" s="1010"/>
      <c r="S1648" s="1011"/>
    </row>
    <row r="1649" spans="1:19">
      <c r="A1649" s="1014" t="s">
        <v>2490</v>
      </c>
      <c r="B1649" s="1014" t="s">
        <v>283</v>
      </c>
      <c r="C1649" s="1014" t="s">
        <v>2491</v>
      </c>
      <c r="D1649" s="1014" t="s">
        <v>2492</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2490</v>
      </c>
      <c r="B1650" s="1014" t="s">
        <v>283</v>
      </c>
      <c r="C1650" s="1014" t="s">
        <v>2491</v>
      </c>
      <c r="D1650" s="1014" t="s">
        <v>2492</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2490</v>
      </c>
      <c r="B1651" s="1014" t="s">
        <v>283</v>
      </c>
      <c r="C1651" s="1014" t="s">
        <v>2491</v>
      </c>
      <c r="D1651" s="1014" t="s">
        <v>2492</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2490</v>
      </c>
      <c r="B1652" s="1014" t="s">
        <v>283</v>
      </c>
      <c r="C1652" s="1014" t="s">
        <v>2491</v>
      </c>
      <c r="D1652" s="1014" t="s">
        <v>2492</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2493</v>
      </c>
      <c r="B1653" s="1014" t="s">
        <v>858</v>
      </c>
      <c r="C1653" s="1014" t="s">
        <v>2494</v>
      </c>
      <c r="D1653" s="1014" t="s">
        <v>2495</v>
      </c>
      <c r="E1653" s="1014" t="s">
        <v>239</v>
      </c>
      <c r="F1653" s="1015">
        <v>39829</v>
      </c>
      <c r="G1653" s="1014" t="s">
        <v>284</v>
      </c>
      <c r="H1653" s="1010">
        <v>108676000</v>
      </c>
      <c r="I1653" s="1010">
        <v>0</v>
      </c>
      <c r="J1653" s="1010">
        <v>124916099.34</v>
      </c>
      <c r="K1653" s="1014" t="s">
        <v>1198</v>
      </c>
      <c r="L1653" s="1010"/>
      <c r="M1653" s="1010"/>
      <c r="N1653" s="1011"/>
      <c r="O1653" s="1010"/>
      <c r="P1653" s="1010"/>
      <c r="Q1653" s="1010"/>
      <c r="R1653" s="1010"/>
      <c r="S1653" s="1011"/>
    </row>
    <row r="1654" spans="1:19">
      <c r="A1654" s="1014" t="s">
        <v>2493</v>
      </c>
      <c r="B1654" s="1014" t="s">
        <v>283</v>
      </c>
      <c r="C1654" s="1014" t="s">
        <v>2494</v>
      </c>
      <c r="D1654" s="1014" t="s">
        <v>2495</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2493</v>
      </c>
      <c r="B1655" s="1014" t="s">
        <v>283</v>
      </c>
      <c r="C1655" s="1014" t="s">
        <v>2494</v>
      </c>
      <c r="D1655" s="1014" t="s">
        <v>2495</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2496</v>
      </c>
      <c r="B1656" s="1014" t="s">
        <v>926</v>
      </c>
      <c r="C1656" s="1014" t="s">
        <v>2972</v>
      </c>
      <c r="D1656" s="1014" t="s">
        <v>2497</v>
      </c>
      <c r="E1656" s="1014" t="s">
        <v>6</v>
      </c>
      <c r="F1656" s="1015">
        <v>39805</v>
      </c>
      <c r="G1656" s="1014" t="s">
        <v>285</v>
      </c>
      <c r="H1656" s="1010">
        <v>1549000</v>
      </c>
      <c r="I1656" s="1010">
        <v>0</v>
      </c>
      <c r="J1656" s="1010">
        <v>1646325</v>
      </c>
      <c r="K1656" s="1014" t="s">
        <v>1198</v>
      </c>
      <c r="L1656" s="1010"/>
      <c r="M1656" s="1010"/>
      <c r="N1656" s="1011"/>
      <c r="O1656" s="1010"/>
      <c r="P1656" s="1010"/>
      <c r="Q1656" s="1010"/>
      <c r="R1656" s="1010"/>
      <c r="S1656" s="1011"/>
    </row>
    <row r="1657" spans="1:19">
      <c r="A1657" s="1014" t="s">
        <v>2496</v>
      </c>
      <c r="B1657" s="1014" t="s">
        <v>283</v>
      </c>
      <c r="C1657" s="1014" t="s">
        <v>2972</v>
      </c>
      <c r="D1657" s="1014" t="s">
        <v>2497</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2498</v>
      </c>
      <c r="B1658" s="1014" t="s">
        <v>1015</v>
      </c>
      <c r="C1658" s="1014" t="s">
        <v>2499</v>
      </c>
      <c r="D1658" s="1014" t="s">
        <v>2500</v>
      </c>
      <c r="E1658" s="1014" t="s">
        <v>149</v>
      </c>
      <c r="F1658" s="1015">
        <v>39885</v>
      </c>
      <c r="G1658" s="1014" t="s">
        <v>284</v>
      </c>
      <c r="H1658" s="1010">
        <v>8816000</v>
      </c>
      <c r="I1658" s="1010">
        <v>0</v>
      </c>
      <c r="J1658" s="1010">
        <v>10100960.439999999</v>
      </c>
      <c r="K1658" s="1014" t="s">
        <v>1198</v>
      </c>
      <c r="L1658" s="1010"/>
      <c r="M1658" s="1010"/>
      <c r="N1658" s="1011"/>
      <c r="O1658" s="1010"/>
      <c r="P1658" s="1010"/>
      <c r="Q1658" s="1010"/>
      <c r="R1658" s="1010"/>
      <c r="S1658" s="1011"/>
    </row>
    <row r="1659" spans="1:19">
      <c r="A1659" s="1014" t="s">
        <v>2498</v>
      </c>
      <c r="B1659" s="1014" t="s">
        <v>283</v>
      </c>
      <c r="C1659" s="1014" t="s">
        <v>2499</v>
      </c>
      <c r="D1659" s="1014" t="s">
        <v>2500</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2498</v>
      </c>
      <c r="B1660" s="1014" t="s">
        <v>283</v>
      </c>
      <c r="C1660" s="1014" t="s">
        <v>2499</v>
      </c>
      <c r="D1660" s="1014" t="s">
        <v>2500</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2501</v>
      </c>
      <c r="B1661" s="1014" t="s">
        <v>2502</v>
      </c>
      <c r="C1661" s="1014" t="s">
        <v>2503</v>
      </c>
      <c r="D1661" s="1014" t="s">
        <v>2504</v>
      </c>
      <c r="E1661" s="1014" t="s">
        <v>969</v>
      </c>
      <c r="F1661" s="1015">
        <v>39787</v>
      </c>
      <c r="G1661" s="1014" t="s">
        <v>284</v>
      </c>
      <c r="H1661" s="1010">
        <v>83094000</v>
      </c>
      <c r="I1661" s="1010">
        <v>0</v>
      </c>
      <c r="J1661" s="1010">
        <v>95137868.329999998</v>
      </c>
      <c r="K1661" s="1014" t="s">
        <v>1198</v>
      </c>
      <c r="L1661" s="1010"/>
      <c r="M1661" s="1010"/>
      <c r="N1661" s="1011"/>
      <c r="O1661" s="1010"/>
      <c r="P1661" s="1010"/>
      <c r="Q1661" s="1010"/>
      <c r="R1661" s="1010"/>
      <c r="S1661" s="1011"/>
    </row>
    <row r="1662" spans="1:19">
      <c r="A1662" s="1014" t="s">
        <v>2501</v>
      </c>
      <c r="B1662" s="1014" t="s">
        <v>283</v>
      </c>
      <c r="C1662" s="1014" t="s">
        <v>2503</v>
      </c>
      <c r="D1662" s="1014" t="s">
        <v>2504</v>
      </c>
      <c r="E1662" s="1014" t="s">
        <v>969</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2501</v>
      </c>
      <c r="B1663" s="1014" t="s">
        <v>283</v>
      </c>
      <c r="C1663" s="1014" t="s">
        <v>2503</v>
      </c>
      <c r="D1663" s="1014" t="s">
        <v>2504</v>
      </c>
      <c r="E1663" s="1014" t="s">
        <v>969</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2501</v>
      </c>
      <c r="B1664" s="1014" t="s">
        <v>283</v>
      </c>
      <c r="C1664" s="1014" t="s">
        <v>2503</v>
      </c>
      <c r="D1664" s="1014" t="s">
        <v>2504</v>
      </c>
      <c r="E1664" s="1014" t="s">
        <v>969</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2505</v>
      </c>
      <c r="B1665" s="1014" t="s">
        <v>907</v>
      </c>
      <c r="C1665" s="1014" t="s">
        <v>2506</v>
      </c>
      <c r="D1665" s="1014" t="s">
        <v>2507</v>
      </c>
      <c r="E1665" s="1014" t="s">
        <v>6</v>
      </c>
      <c r="F1665" s="1015">
        <v>39857</v>
      </c>
      <c r="G1665" s="1014" t="s">
        <v>285</v>
      </c>
      <c r="H1665" s="1010">
        <v>2900000</v>
      </c>
      <c r="I1665" s="1010">
        <v>0</v>
      </c>
      <c r="J1665" s="1010">
        <v>2697208.51</v>
      </c>
      <c r="K1665" s="1014" t="s">
        <v>900</v>
      </c>
      <c r="L1665" s="1010"/>
      <c r="M1665" s="1010"/>
      <c r="N1665" s="1011"/>
      <c r="O1665" s="1010"/>
      <c r="P1665" s="1010"/>
      <c r="Q1665" s="1010"/>
      <c r="R1665" s="1010"/>
      <c r="S1665" s="1011"/>
    </row>
    <row r="1666" spans="1:19">
      <c r="A1666" s="1014" t="s">
        <v>2505</v>
      </c>
      <c r="B1666" s="1014" t="s">
        <v>283</v>
      </c>
      <c r="C1666" s="1014" t="s">
        <v>2506</v>
      </c>
      <c r="D1666" s="1014" t="s">
        <v>2507</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2505</v>
      </c>
      <c r="B1667" s="1014" t="s">
        <v>283</v>
      </c>
      <c r="C1667" s="1014" t="s">
        <v>2506</v>
      </c>
      <c r="D1667" s="1014" t="s">
        <v>2507</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2508</v>
      </c>
      <c r="B1668" s="1014"/>
      <c r="C1668" s="1014" t="s">
        <v>2509</v>
      </c>
      <c r="D1668" s="1014" t="s">
        <v>2510</v>
      </c>
      <c r="E1668" s="1014" t="s">
        <v>6</v>
      </c>
      <c r="F1668" s="1015">
        <v>39801</v>
      </c>
      <c r="G1668" s="1014" t="s">
        <v>284</v>
      </c>
      <c r="H1668" s="1010">
        <v>4000000</v>
      </c>
      <c r="I1668" s="1010">
        <v>0</v>
      </c>
      <c r="J1668" s="1010">
        <v>3131111.11</v>
      </c>
      <c r="K1668" s="1014" t="s">
        <v>900</v>
      </c>
      <c r="L1668" s="1010"/>
      <c r="M1668" s="1010"/>
      <c r="N1668" s="1011"/>
      <c r="O1668" s="1010"/>
      <c r="P1668" s="1010"/>
      <c r="Q1668" s="1010"/>
      <c r="R1668" s="1010"/>
      <c r="S1668" s="1011"/>
    </row>
    <row r="1669" spans="1:19">
      <c r="A1669" s="1014" t="s">
        <v>2508</v>
      </c>
      <c r="B1669" s="1014" t="s">
        <v>283</v>
      </c>
      <c r="C1669" s="1014" t="s">
        <v>2509</v>
      </c>
      <c r="D1669" s="1014" t="s">
        <v>2510</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2511</v>
      </c>
      <c r="B1670" s="1014" t="s">
        <v>902</v>
      </c>
      <c r="C1670" s="1014" t="s">
        <v>2512</v>
      </c>
      <c r="D1670" s="1014" t="s">
        <v>2513</v>
      </c>
      <c r="E1670" s="1014" t="s">
        <v>149</v>
      </c>
      <c r="F1670" s="1015">
        <v>39899</v>
      </c>
      <c r="G1670" s="1014" t="s">
        <v>285</v>
      </c>
      <c r="H1670" s="1010">
        <v>4000000</v>
      </c>
      <c r="I1670" s="1010">
        <v>0</v>
      </c>
      <c r="J1670" s="1010">
        <v>4717144.78</v>
      </c>
      <c r="K1670" s="1014" t="s">
        <v>1198</v>
      </c>
      <c r="L1670" s="1010"/>
      <c r="M1670" s="1010"/>
      <c r="N1670" s="1011"/>
      <c r="O1670" s="1010"/>
      <c r="P1670" s="1010"/>
      <c r="Q1670" s="1010"/>
      <c r="R1670" s="1010"/>
      <c r="S1670" s="1011"/>
    </row>
    <row r="1671" spans="1:19">
      <c r="A1671" s="1014" t="s">
        <v>2511</v>
      </c>
      <c r="B1671" s="1014" t="s">
        <v>283</v>
      </c>
      <c r="C1671" s="1014" t="s">
        <v>2512</v>
      </c>
      <c r="D1671" s="1014" t="s">
        <v>2513</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2514</v>
      </c>
      <c r="B1672" s="1014" t="s">
        <v>858</v>
      </c>
      <c r="C1672" s="1014" t="s">
        <v>2515</v>
      </c>
      <c r="D1672" s="1014" t="s">
        <v>1412</v>
      </c>
      <c r="E1672" s="1014" t="s">
        <v>11</v>
      </c>
      <c r="F1672" s="1015">
        <v>39829</v>
      </c>
      <c r="G1672" s="1014" t="s">
        <v>284</v>
      </c>
      <c r="H1672" s="1010">
        <v>64779000</v>
      </c>
      <c r="I1672" s="1010">
        <v>0</v>
      </c>
      <c r="J1672" s="1010">
        <v>67294638.840000004</v>
      </c>
      <c r="K1672" s="1014" t="s">
        <v>1198</v>
      </c>
      <c r="L1672" s="1010"/>
      <c r="M1672" s="1010"/>
      <c r="N1672" s="1011"/>
      <c r="O1672" s="1010"/>
      <c r="P1672" s="1010"/>
      <c r="Q1672" s="1010"/>
      <c r="R1672" s="1010"/>
      <c r="S1672" s="1011"/>
    </row>
    <row r="1673" spans="1:19">
      <c r="A1673" s="1014" t="s">
        <v>2514</v>
      </c>
      <c r="B1673" s="1014" t="s">
        <v>283</v>
      </c>
      <c r="C1673" s="1014" t="s">
        <v>2515</v>
      </c>
      <c r="D1673" s="1014" t="s">
        <v>1412</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2514</v>
      </c>
      <c r="B1674" s="1014" t="s">
        <v>283</v>
      </c>
      <c r="C1674" s="1014" t="s">
        <v>2515</v>
      </c>
      <c r="D1674" s="1014" t="s">
        <v>1412</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2516</v>
      </c>
      <c r="B1675" s="1014"/>
      <c r="C1675" s="1014" t="s">
        <v>2517</v>
      </c>
      <c r="D1675" s="1014" t="s">
        <v>1892</v>
      </c>
      <c r="E1675" s="1014" t="s">
        <v>896</v>
      </c>
      <c r="F1675" s="1015">
        <v>39801</v>
      </c>
      <c r="G1675" s="1014" t="s">
        <v>284</v>
      </c>
      <c r="H1675" s="1010">
        <v>50000000</v>
      </c>
      <c r="I1675" s="1010">
        <v>0</v>
      </c>
      <c r="J1675" s="1010">
        <v>49045470.380000003</v>
      </c>
      <c r="K1675" s="1014" t="s">
        <v>900</v>
      </c>
      <c r="L1675" s="1010"/>
      <c r="M1675" s="1010"/>
      <c r="N1675" s="1011"/>
      <c r="O1675" s="1010"/>
      <c r="P1675" s="1010"/>
      <c r="Q1675" s="1010"/>
      <c r="R1675" s="1010"/>
      <c r="S1675" s="1011"/>
    </row>
    <row r="1676" spans="1:19">
      <c r="A1676" s="1014" t="s">
        <v>2516</v>
      </c>
      <c r="B1676" s="1014" t="s">
        <v>283</v>
      </c>
      <c r="C1676" s="1014" t="s">
        <v>2517</v>
      </c>
      <c r="D1676" s="1014" t="s">
        <v>1892</v>
      </c>
      <c r="E1676" s="1014" t="s">
        <v>896</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2516</v>
      </c>
      <c r="B1677" s="1014" t="s">
        <v>283</v>
      </c>
      <c r="C1677" s="1014" t="s">
        <v>2517</v>
      </c>
      <c r="D1677" s="1014" t="s">
        <v>1892</v>
      </c>
      <c r="E1677" s="1014" t="s">
        <v>896</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2518</v>
      </c>
      <c r="B1678" s="1014" t="s">
        <v>902</v>
      </c>
      <c r="C1678" s="1014" t="s">
        <v>2519</v>
      </c>
      <c r="D1678" s="1014" t="s">
        <v>1729</v>
      </c>
      <c r="E1678" s="1014" t="s">
        <v>6</v>
      </c>
      <c r="F1678" s="1015">
        <v>39805</v>
      </c>
      <c r="G1678" s="1014" t="s">
        <v>285</v>
      </c>
      <c r="H1678" s="1010">
        <v>1800000</v>
      </c>
      <c r="I1678" s="1010">
        <v>0</v>
      </c>
      <c r="J1678" s="1010">
        <v>2153780</v>
      </c>
      <c r="K1678" s="1014" t="s">
        <v>1198</v>
      </c>
      <c r="L1678" s="1010"/>
      <c r="M1678" s="1010"/>
      <c r="N1678" s="1011"/>
      <c r="O1678" s="1010"/>
      <c r="P1678" s="1010"/>
      <c r="Q1678" s="1010"/>
      <c r="R1678" s="1010"/>
      <c r="S1678" s="1011"/>
    </row>
    <row r="1679" spans="1:19">
      <c r="A1679" s="1014" t="s">
        <v>2518</v>
      </c>
      <c r="B1679" s="1014" t="s">
        <v>283</v>
      </c>
      <c r="C1679" s="1014" t="s">
        <v>2519</v>
      </c>
      <c r="D1679" s="1014" t="s">
        <v>1729</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2520</v>
      </c>
      <c r="B1680" s="1014" t="s">
        <v>907</v>
      </c>
      <c r="C1680" s="1014" t="s">
        <v>2521</v>
      </c>
      <c r="D1680" s="1014" t="s">
        <v>2522</v>
      </c>
      <c r="E1680" s="1014" t="s">
        <v>1000</v>
      </c>
      <c r="F1680" s="1015">
        <v>39857</v>
      </c>
      <c r="G1680" s="1014" t="s">
        <v>285</v>
      </c>
      <c r="H1680" s="1010">
        <v>2152000</v>
      </c>
      <c r="I1680" s="1010">
        <v>0</v>
      </c>
      <c r="J1680" s="1010">
        <v>1983756.24</v>
      </c>
      <c r="K1680" s="1014" t="s">
        <v>900</v>
      </c>
      <c r="L1680" s="1010"/>
      <c r="M1680" s="1010"/>
      <c r="N1680" s="1011"/>
      <c r="O1680" s="1010"/>
      <c r="P1680" s="1010"/>
      <c r="Q1680" s="1010"/>
      <c r="R1680" s="1010"/>
      <c r="S1680" s="1011"/>
    </row>
    <row r="1681" spans="1:19">
      <c r="A1681" s="1014" t="s">
        <v>2520</v>
      </c>
      <c r="B1681" s="1014" t="s">
        <v>283</v>
      </c>
      <c r="C1681" s="1014" t="s">
        <v>2521</v>
      </c>
      <c r="D1681" s="1014" t="s">
        <v>2522</v>
      </c>
      <c r="E1681" s="1014" t="s">
        <v>1000</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2520</v>
      </c>
      <c r="B1682" s="1014" t="s">
        <v>283</v>
      </c>
      <c r="C1682" s="1014" t="s">
        <v>2521</v>
      </c>
      <c r="D1682" s="1014" t="s">
        <v>2522</v>
      </c>
      <c r="E1682" s="1014" t="s">
        <v>1000</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2520</v>
      </c>
      <c r="B1683" s="1014" t="s">
        <v>283</v>
      </c>
      <c r="C1683" s="1014" t="s">
        <v>2521</v>
      </c>
      <c r="D1683" s="1014" t="s">
        <v>2522</v>
      </c>
      <c r="E1683" s="1014" t="s">
        <v>1000</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2520</v>
      </c>
      <c r="B1684" s="1014" t="s">
        <v>283</v>
      </c>
      <c r="C1684" s="1014" t="s">
        <v>2521</v>
      </c>
      <c r="D1684" s="1014" t="s">
        <v>2522</v>
      </c>
      <c r="E1684" s="1014" t="s">
        <v>1000</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2523</v>
      </c>
      <c r="B1685" s="1014" t="s">
        <v>902</v>
      </c>
      <c r="C1685" s="1014" t="s">
        <v>2524</v>
      </c>
      <c r="D1685" s="1014" t="s">
        <v>1623</v>
      </c>
      <c r="E1685" s="1014" t="s">
        <v>6</v>
      </c>
      <c r="F1685" s="1015">
        <v>39822</v>
      </c>
      <c r="G1685" s="1014" t="s">
        <v>285</v>
      </c>
      <c r="H1685" s="1010">
        <v>5803000</v>
      </c>
      <c r="I1685" s="1010">
        <v>0</v>
      </c>
      <c r="J1685" s="1010">
        <v>6888017.8600000003</v>
      </c>
      <c r="K1685" s="1014" t="s">
        <v>1198</v>
      </c>
      <c r="L1685" s="1010"/>
      <c r="M1685" s="1010"/>
      <c r="N1685" s="1011"/>
      <c r="O1685" s="1010"/>
      <c r="P1685" s="1010"/>
      <c r="Q1685" s="1010"/>
      <c r="R1685" s="1010"/>
      <c r="S1685" s="1011"/>
    </row>
    <row r="1686" spans="1:19">
      <c r="A1686" s="1014" t="s">
        <v>2523</v>
      </c>
      <c r="B1686" s="1014" t="s">
        <v>283</v>
      </c>
      <c r="C1686" s="1014" t="s">
        <v>2524</v>
      </c>
      <c r="D1686" s="1014" t="s">
        <v>1623</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2525</v>
      </c>
      <c r="B1687" s="1014" t="s">
        <v>902</v>
      </c>
      <c r="C1687" s="1014" t="s">
        <v>2526</v>
      </c>
      <c r="D1687" s="1014" t="s">
        <v>2411</v>
      </c>
      <c r="E1687" s="1014" t="s">
        <v>6</v>
      </c>
      <c r="F1687" s="1015">
        <v>39822</v>
      </c>
      <c r="G1687" s="1014" t="s">
        <v>285</v>
      </c>
      <c r="H1687" s="1010">
        <v>6815000</v>
      </c>
      <c r="I1687" s="1010">
        <v>0</v>
      </c>
      <c r="J1687" s="1010">
        <v>8152698.3300000001</v>
      </c>
      <c r="K1687" s="1014" t="s">
        <v>1198</v>
      </c>
      <c r="L1687" s="1010"/>
      <c r="M1687" s="1010"/>
      <c r="N1687" s="1011"/>
      <c r="O1687" s="1010"/>
      <c r="P1687" s="1010"/>
      <c r="Q1687" s="1010"/>
      <c r="R1687" s="1010"/>
      <c r="S1687" s="1011"/>
    </row>
    <row r="1688" spans="1:19">
      <c r="A1688" s="1014" t="s">
        <v>2525</v>
      </c>
      <c r="B1688" s="1014" t="s">
        <v>283</v>
      </c>
      <c r="C1688" s="1014" t="s">
        <v>2526</v>
      </c>
      <c r="D1688" s="1014" t="s">
        <v>2411</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2938</v>
      </c>
      <c r="C1689" s="1014" t="s">
        <v>2527</v>
      </c>
      <c r="D1689" s="1014" t="s">
        <v>2528</v>
      </c>
      <c r="E1689" s="1014" t="s">
        <v>23</v>
      </c>
      <c r="F1689" s="1015">
        <v>39990</v>
      </c>
      <c r="G1689" s="1014" t="s">
        <v>285</v>
      </c>
      <c r="H1689" s="1010">
        <v>17388000</v>
      </c>
      <c r="I1689" s="1010">
        <v>0</v>
      </c>
      <c r="J1689" s="1010">
        <v>19063111</v>
      </c>
      <c r="K1689" s="1014" t="s">
        <v>1198</v>
      </c>
      <c r="L1689" s="1010"/>
      <c r="M1689" s="1010"/>
      <c r="N1689" s="1011"/>
      <c r="O1689" s="1010"/>
      <c r="P1689" s="1010"/>
      <c r="Q1689" s="1010"/>
      <c r="R1689" s="1010"/>
      <c r="S1689" s="1011"/>
    </row>
    <row r="1690" spans="1:19">
      <c r="A1690" s="1014" t="s">
        <v>93</v>
      </c>
      <c r="B1690" s="1014" t="s">
        <v>283</v>
      </c>
      <c r="C1690" s="1014" t="s">
        <v>2527</v>
      </c>
      <c r="D1690" s="1014" t="s">
        <v>2528</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1695</v>
      </c>
      <c r="C1691" s="1014" t="s">
        <v>2529</v>
      </c>
      <c r="D1691" s="1014" t="s">
        <v>2530</v>
      </c>
      <c r="E1691" s="1014" t="s">
        <v>11</v>
      </c>
      <c r="F1691" s="1015">
        <v>39801</v>
      </c>
      <c r="G1691" s="1014" t="s">
        <v>284</v>
      </c>
      <c r="H1691" s="1010">
        <v>18000000</v>
      </c>
      <c r="I1691" s="1010">
        <v>0</v>
      </c>
      <c r="J1691" s="1010">
        <v>19650000</v>
      </c>
      <c r="K1691" s="1014" t="s">
        <v>1198</v>
      </c>
      <c r="L1691" s="1010"/>
      <c r="M1691" s="1010"/>
      <c r="N1691" s="1011"/>
      <c r="O1691" s="1010"/>
      <c r="P1691" s="1010"/>
      <c r="Q1691" s="1010"/>
      <c r="R1691" s="1010"/>
      <c r="S1691" s="1011"/>
    </row>
    <row r="1692" spans="1:19">
      <c r="A1692" s="1014" t="s">
        <v>8</v>
      </c>
      <c r="B1692" s="1014" t="s">
        <v>283</v>
      </c>
      <c r="C1692" s="1014" t="s">
        <v>2529</v>
      </c>
      <c r="D1692" s="1014" t="s">
        <v>2530</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2529</v>
      </c>
      <c r="D1693" s="1014" t="s">
        <v>2530</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2531</v>
      </c>
      <c r="B1694" s="1014" t="s">
        <v>902</v>
      </c>
      <c r="C1694" s="1014" t="s">
        <v>2532</v>
      </c>
      <c r="D1694" s="1014" t="s">
        <v>1612</v>
      </c>
      <c r="E1694" s="1014" t="s">
        <v>1000</v>
      </c>
      <c r="F1694" s="1015">
        <v>39864</v>
      </c>
      <c r="G1694" s="1014" t="s">
        <v>285</v>
      </c>
      <c r="H1694" s="1010">
        <v>12500000</v>
      </c>
      <c r="I1694" s="1010">
        <v>0</v>
      </c>
      <c r="J1694" s="1010">
        <v>14888679.859999999</v>
      </c>
      <c r="K1694" s="1014" t="s">
        <v>1198</v>
      </c>
      <c r="L1694" s="1010"/>
      <c r="M1694" s="1010"/>
      <c r="N1694" s="1011"/>
      <c r="O1694" s="1010"/>
      <c r="P1694" s="1010"/>
      <c r="Q1694" s="1010"/>
      <c r="R1694" s="1010"/>
      <c r="S1694" s="1011"/>
    </row>
    <row r="1695" spans="1:19">
      <c r="A1695" s="1014" t="s">
        <v>2531</v>
      </c>
      <c r="B1695" s="1014" t="s">
        <v>283</v>
      </c>
      <c r="C1695" s="1014" t="s">
        <v>2532</v>
      </c>
      <c r="D1695" s="1014" t="s">
        <v>1612</v>
      </c>
      <c r="E1695" s="1014" t="s">
        <v>1000</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2533</v>
      </c>
      <c r="B1696" s="1014" t="s">
        <v>921</v>
      </c>
      <c r="C1696" s="1014" t="s">
        <v>2534</v>
      </c>
      <c r="D1696" s="1014" t="s">
        <v>2535</v>
      </c>
      <c r="E1696" s="1014" t="s">
        <v>1093</v>
      </c>
      <c r="F1696" s="1015">
        <v>39934</v>
      </c>
      <c r="G1696" s="1014" t="s">
        <v>924</v>
      </c>
      <c r="H1696" s="1010">
        <v>10750000</v>
      </c>
      <c r="I1696" s="1010">
        <v>0</v>
      </c>
      <c r="J1696" s="1010">
        <v>14543635.130000001</v>
      </c>
      <c r="K1696" s="1014" t="s">
        <v>900</v>
      </c>
      <c r="L1696" s="1010"/>
      <c r="M1696" s="1010"/>
      <c r="N1696" s="1011"/>
      <c r="O1696" s="1010"/>
      <c r="P1696" s="1010"/>
      <c r="Q1696" s="1010"/>
      <c r="R1696" s="1010"/>
      <c r="S1696" s="1011"/>
    </row>
    <row r="1697" spans="1:19">
      <c r="A1697" s="1014" t="s">
        <v>2533</v>
      </c>
      <c r="B1697" s="1014" t="s">
        <v>283</v>
      </c>
      <c r="C1697" s="1014" t="s">
        <v>2534</v>
      </c>
      <c r="D1697" s="1014" t="s">
        <v>2535</v>
      </c>
      <c r="E1697" s="1014" t="s">
        <v>1093</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2533</v>
      </c>
      <c r="B1698" s="1014" t="s">
        <v>283</v>
      </c>
      <c r="C1698" s="1014" t="s">
        <v>2534</v>
      </c>
      <c r="D1698" s="1014" t="s">
        <v>2535</v>
      </c>
      <c r="E1698" s="1014" t="s">
        <v>1093</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2536</v>
      </c>
      <c r="B1699" s="1014"/>
      <c r="C1699" s="1014" t="s">
        <v>2537</v>
      </c>
      <c r="D1699" s="1014" t="s">
        <v>968</v>
      </c>
      <c r="E1699" s="1014" t="s">
        <v>969</v>
      </c>
      <c r="F1699" s="1015">
        <v>39773</v>
      </c>
      <c r="G1699" s="1014" t="s">
        <v>284</v>
      </c>
      <c r="H1699" s="1010">
        <v>23393000</v>
      </c>
      <c r="I1699" s="1010">
        <v>0</v>
      </c>
      <c r="J1699" s="1010">
        <v>27435463.850000001</v>
      </c>
      <c r="K1699" s="1014" t="s">
        <v>900</v>
      </c>
      <c r="L1699" s="1010"/>
      <c r="M1699" s="1010"/>
      <c r="N1699" s="1011"/>
      <c r="O1699" s="1010"/>
      <c r="P1699" s="1010"/>
      <c r="Q1699" s="1010"/>
      <c r="R1699" s="1010"/>
      <c r="S1699" s="1011"/>
    </row>
    <row r="1700" spans="1:19">
      <c r="A1700" s="1014" t="s">
        <v>2536</v>
      </c>
      <c r="B1700" s="1014" t="s">
        <v>283</v>
      </c>
      <c r="C1700" s="1014" t="s">
        <v>2537</v>
      </c>
      <c r="D1700" s="1014" t="s">
        <v>968</v>
      </c>
      <c r="E1700" s="1014" t="s">
        <v>969</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2536</v>
      </c>
      <c r="B1701" s="1014" t="s">
        <v>283</v>
      </c>
      <c r="C1701" s="1014" t="s">
        <v>2537</v>
      </c>
      <c r="D1701" s="1014" t="s">
        <v>968</v>
      </c>
      <c r="E1701" s="1014" t="s">
        <v>969</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2536</v>
      </c>
      <c r="B1702" s="1014" t="s">
        <v>283</v>
      </c>
      <c r="C1702" s="1014" t="s">
        <v>2537</v>
      </c>
      <c r="D1702" s="1014" t="s">
        <v>968</v>
      </c>
      <c r="E1702" s="1014" t="s">
        <v>969</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2538</v>
      </c>
      <c r="B1703" s="1014" t="s">
        <v>858</v>
      </c>
      <c r="C1703" s="1014" t="s">
        <v>2539</v>
      </c>
      <c r="D1703" s="1014" t="s">
        <v>2540</v>
      </c>
      <c r="E1703" s="1014" t="s">
        <v>969</v>
      </c>
      <c r="F1703" s="1015">
        <v>39822</v>
      </c>
      <c r="G1703" s="1014" t="s">
        <v>284</v>
      </c>
      <c r="H1703" s="1010">
        <v>25000000</v>
      </c>
      <c r="I1703" s="1010">
        <v>0</v>
      </c>
      <c r="J1703" s="1010">
        <v>25358333.329999998</v>
      </c>
      <c r="K1703" s="1014" t="s">
        <v>1198</v>
      </c>
      <c r="L1703" s="1010"/>
      <c r="M1703" s="1010"/>
      <c r="N1703" s="1011"/>
      <c r="O1703" s="1010"/>
      <c r="P1703" s="1010"/>
      <c r="Q1703" s="1010"/>
      <c r="R1703" s="1010"/>
      <c r="S1703" s="1011"/>
    </row>
    <row r="1704" spans="1:19">
      <c r="A1704" s="1014" t="s">
        <v>2538</v>
      </c>
      <c r="B1704" s="1014" t="s">
        <v>283</v>
      </c>
      <c r="C1704" s="1014" t="s">
        <v>2539</v>
      </c>
      <c r="D1704" s="1014" t="s">
        <v>2540</v>
      </c>
      <c r="E1704" s="1014" t="s">
        <v>969</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2538</v>
      </c>
      <c r="B1705" s="1014" t="s">
        <v>283</v>
      </c>
      <c r="C1705" s="1014" t="s">
        <v>2539</v>
      </c>
      <c r="D1705" s="1014" t="s">
        <v>2540</v>
      </c>
      <c r="E1705" s="1014" t="s">
        <v>969</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2541</v>
      </c>
      <c r="B1706" s="1014" t="s">
        <v>1595</v>
      </c>
      <c r="C1706" s="1014" t="s">
        <v>2542</v>
      </c>
      <c r="D1706" s="1014" t="s">
        <v>1364</v>
      </c>
      <c r="E1706" s="1014" t="s">
        <v>166</v>
      </c>
      <c r="F1706" s="1015">
        <v>39990</v>
      </c>
      <c r="G1706" s="1014" t="s">
        <v>924</v>
      </c>
      <c r="H1706" s="1010">
        <v>1700000</v>
      </c>
      <c r="I1706" s="1010">
        <v>0</v>
      </c>
      <c r="J1706" s="1010">
        <v>1994587.59</v>
      </c>
      <c r="K1706" s="1014" t="s">
        <v>1198</v>
      </c>
      <c r="L1706" s="1010"/>
      <c r="M1706" s="1010"/>
      <c r="N1706" s="1011"/>
      <c r="O1706" s="1010"/>
      <c r="P1706" s="1010"/>
      <c r="Q1706" s="1010"/>
      <c r="R1706" s="1010"/>
      <c r="S1706" s="1011"/>
    </row>
    <row r="1707" spans="1:19">
      <c r="A1707" s="1014" t="s">
        <v>2541</v>
      </c>
      <c r="B1707" s="1014" t="s">
        <v>283</v>
      </c>
      <c r="C1707" s="1014" t="s">
        <v>2542</v>
      </c>
      <c r="D1707" s="1014" t="s">
        <v>1364</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2543</v>
      </c>
      <c r="B1708" s="1014" t="s">
        <v>858</v>
      </c>
      <c r="C1708" s="1014" t="s">
        <v>2544</v>
      </c>
      <c r="D1708" s="1014" t="s">
        <v>286</v>
      </c>
      <c r="E1708" s="1014" t="s">
        <v>56</v>
      </c>
      <c r="F1708" s="1015">
        <v>39794</v>
      </c>
      <c r="G1708" s="1014" t="s">
        <v>284</v>
      </c>
      <c r="H1708" s="1010">
        <v>120000000</v>
      </c>
      <c r="I1708" s="1010">
        <v>0</v>
      </c>
      <c r="J1708" s="1010">
        <v>132967606.41</v>
      </c>
      <c r="K1708" s="1014" t="s">
        <v>1198</v>
      </c>
      <c r="L1708" s="1010"/>
      <c r="M1708" s="1010"/>
      <c r="N1708" s="1011"/>
      <c r="O1708" s="1010"/>
      <c r="P1708" s="1010"/>
      <c r="Q1708" s="1010"/>
      <c r="R1708" s="1010"/>
      <c r="S1708" s="1011"/>
    </row>
    <row r="1709" spans="1:19">
      <c r="A1709" s="1014" t="s">
        <v>2543</v>
      </c>
      <c r="B1709" s="1014" t="s">
        <v>283</v>
      </c>
      <c r="C1709" s="1014" t="s">
        <v>2544</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2543</v>
      </c>
      <c r="B1710" s="1014" t="s">
        <v>283</v>
      </c>
      <c r="C1710" s="1014" t="s">
        <v>2544</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2545</v>
      </c>
      <c r="B1711" s="1014" t="s">
        <v>858</v>
      </c>
      <c r="C1711" s="1014" t="s">
        <v>2546</v>
      </c>
      <c r="D1711" s="1014" t="s">
        <v>2547</v>
      </c>
      <c r="E1711" s="1014" t="s">
        <v>83</v>
      </c>
      <c r="F1711" s="1015">
        <v>39829</v>
      </c>
      <c r="G1711" s="1014" t="s">
        <v>284</v>
      </c>
      <c r="H1711" s="1010">
        <v>7414000</v>
      </c>
      <c r="I1711" s="1010">
        <v>0</v>
      </c>
      <c r="J1711" s="1010">
        <v>7816685.5499999998</v>
      </c>
      <c r="K1711" s="1014" t="s">
        <v>1198</v>
      </c>
      <c r="L1711" s="1010"/>
      <c r="M1711" s="1010"/>
      <c r="N1711" s="1011"/>
      <c r="O1711" s="1010"/>
      <c r="P1711" s="1010"/>
      <c r="Q1711" s="1010"/>
      <c r="R1711" s="1010"/>
      <c r="S1711" s="1011"/>
    </row>
    <row r="1712" spans="1:19">
      <c r="A1712" s="1014" t="s">
        <v>2545</v>
      </c>
      <c r="B1712" s="1014" t="s">
        <v>283</v>
      </c>
      <c r="C1712" s="1014" t="s">
        <v>2546</v>
      </c>
      <c r="D1712" s="1014" t="s">
        <v>2547</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2545</v>
      </c>
      <c r="B1713" s="1014" t="s">
        <v>283</v>
      </c>
      <c r="C1713" s="1014" t="s">
        <v>2546</v>
      </c>
      <c r="D1713" s="1014" t="s">
        <v>2547</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2548</v>
      </c>
      <c r="B1714" s="1014" t="s">
        <v>2973</v>
      </c>
      <c r="C1714" s="1014" t="s">
        <v>2549</v>
      </c>
      <c r="D1714" s="1014" t="s">
        <v>2550</v>
      </c>
      <c r="E1714" s="1014" t="s">
        <v>6</v>
      </c>
      <c r="F1714" s="1015">
        <v>39864</v>
      </c>
      <c r="G1714" s="1014" t="s">
        <v>285</v>
      </c>
      <c r="H1714" s="1010">
        <v>8653000</v>
      </c>
      <c r="I1714" s="1010">
        <v>0</v>
      </c>
      <c r="J1714" s="1010">
        <v>497164</v>
      </c>
      <c r="K1714" s="1014" t="s">
        <v>1101</v>
      </c>
      <c r="L1714" s="1010"/>
      <c r="M1714" s="1010"/>
      <c r="N1714" s="1011"/>
      <c r="O1714" s="1010"/>
      <c r="P1714" s="1010"/>
      <c r="Q1714" s="1010"/>
      <c r="R1714" s="1010"/>
      <c r="S1714" s="1011"/>
    </row>
    <row r="1715" spans="1:19">
      <c r="A1715" s="1014" t="s">
        <v>2548</v>
      </c>
      <c r="B1715" s="1014" t="s">
        <v>283</v>
      </c>
      <c r="C1715" s="1014" t="s">
        <v>2549</v>
      </c>
      <c r="D1715" s="1014" t="s">
        <v>2550</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2551</v>
      </c>
      <c r="B1716" s="1014" t="s">
        <v>907</v>
      </c>
      <c r="C1716" s="1014" t="s">
        <v>2552</v>
      </c>
      <c r="D1716" s="1014" t="s">
        <v>2553</v>
      </c>
      <c r="E1716" s="1014" t="s">
        <v>105</v>
      </c>
      <c r="F1716" s="1015">
        <v>39822</v>
      </c>
      <c r="G1716" s="1014" t="s">
        <v>285</v>
      </c>
      <c r="H1716" s="1010">
        <v>3070000</v>
      </c>
      <c r="I1716" s="1010">
        <v>0</v>
      </c>
      <c r="J1716" s="1010">
        <v>3575224.44</v>
      </c>
      <c r="K1716" s="1014" t="s">
        <v>900</v>
      </c>
      <c r="L1716" s="1010"/>
      <c r="M1716" s="1010"/>
      <c r="N1716" s="1011"/>
      <c r="O1716" s="1010"/>
      <c r="P1716" s="1010"/>
      <c r="Q1716" s="1010"/>
      <c r="R1716" s="1010"/>
      <c r="S1716" s="1011"/>
    </row>
    <row r="1717" spans="1:19">
      <c r="A1717" s="1014" t="s">
        <v>2551</v>
      </c>
      <c r="B1717" s="1014" t="s">
        <v>283</v>
      </c>
      <c r="C1717" s="1014" t="s">
        <v>2552</v>
      </c>
      <c r="D1717" s="1014" t="s">
        <v>2553</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2551</v>
      </c>
      <c r="B1718" s="1014" t="s">
        <v>283</v>
      </c>
      <c r="C1718" s="1014" t="s">
        <v>2552</v>
      </c>
      <c r="D1718" s="1014" t="s">
        <v>2553</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2554</v>
      </c>
      <c r="B1719" s="1014"/>
      <c r="C1719" s="1014" t="s">
        <v>2555</v>
      </c>
      <c r="D1719" s="1014" t="s">
        <v>1043</v>
      </c>
      <c r="E1719" s="1014" t="s">
        <v>11</v>
      </c>
      <c r="F1719" s="1015">
        <v>39787</v>
      </c>
      <c r="G1719" s="1014" t="s">
        <v>284</v>
      </c>
      <c r="H1719" s="1010">
        <v>347000000</v>
      </c>
      <c r="I1719" s="1010">
        <v>0</v>
      </c>
      <c r="J1719" s="1010">
        <v>146965329.86000001</v>
      </c>
      <c r="K1719" s="1014" t="s">
        <v>900</v>
      </c>
      <c r="L1719" s="1010"/>
      <c r="M1719" s="1010"/>
      <c r="N1719" s="1011"/>
      <c r="O1719" s="1010"/>
      <c r="P1719" s="1010"/>
      <c r="Q1719" s="1010"/>
      <c r="R1719" s="1010"/>
      <c r="S1719" s="1011"/>
    </row>
    <row r="1720" spans="1:19">
      <c r="A1720" s="1014" t="s">
        <v>2554</v>
      </c>
      <c r="B1720" s="1014" t="s">
        <v>283</v>
      </c>
      <c r="C1720" s="1014" t="s">
        <v>2555</v>
      </c>
      <c r="D1720" s="1014" t="s">
        <v>1043</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2556</v>
      </c>
      <c r="B1721" s="1014" t="s">
        <v>907</v>
      </c>
      <c r="C1721" s="1014" t="s">
        <v>2557</v>
      </c>
      <c r="D1721" s="1014" t="s">
        <v>2558</v>
      </c>
      <c r="E1721" s="1014" t="s">
        <v>19</v>
      </c>
      <c r="F1721" s="1015">
        <v>40011</v>
      </c>
      <c r="G1721" s="1014" t="s">
        <v>285</v>
      </c>
      <c r="H1721" s="1010">
        <v>12900000</v>
      </c>
      <c r="I1721" s="1010">
        <v>0</v>
      </c>
      <c r="J1721" s="1010">
        <v>13109014.25</v>
      </c>
      <c r="K1721" s="1014" t="s">
        <v>900</v>
      </c>
      <c r="L1721" s="1010"/>
      <c r="M1721" s="1010"/>
      <c r="N1721" s="1011"/>
      <c r="O1721" s="1010"/>
      <c r="P1721" s="1010"/>
      <c r="Q1721" s="1010"/>
      <c r="R1721" s="1010"/>
      <c r="S1721" s="1011"/>
    </row>
    <row r="1722" spans="1:19">
      <c r="A1722" s="1014" t="s">
        <v>2556</v>
      </c>
      <c r="B1722" s="1014" t="s">
        <v>283</v>
      </c>
      <c r="C1722" s="1014" t="s">
        <v>2557</v>
      </c>
      <c r="D1722" s="1014" t="s">
        <v>2558</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2556</v>
      </c>
      <c r="B1723" s="1014" t="s">
        <v>283</v>
      </c>
      <c r="C1723" s="1014" t="s">
        <v>2557</v>
      </c>
      <c r="D1723" s="1014" t="s">
        <v>2558</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2556</v>
      </c>
      <c r="B1724" s="1014" t="s">
        <v>283</v>
      </c>
      <c r="C1724" s="1014" t="s">
        <v>2557</v>
      </c>
      <c r="D1724" s="1014" t="s">
        <v>2558</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1196</v>
      </c>
      <c r="C1725" s="1014" t="s">
        <v>2559</v>
      </c>
      <c r="D1725" s="1014" t="s">
        <v>2560</v>
      </c>
      <c r="E1725" s="1014" t="s">
        <v>42</v>
      </c>
      <c r="F1725" s="1015">
        <v>39829</v>
      </c>
      <c r="G1725" s="1014" t="s">
        <v>7</v>
      </c>
      <c r="H1725" s="1010">
        <v>11000000</v>
      </c>
      <c r="I1725" s="1010">
        <v>0</v>
      </c>
      <c r="J1725" s="1010">
        <v>11855555.560000001</v>
      </c>
      <c r="K1725" s="1014" t="s">
        <v>1198</v>
      </c>
      <c r="L1725" s="1010"/>
      <c r="M1725" s="1010"/>
      <c r="N1725" s="1011"/>
      <c r="O1725" s="1010"/>
      <c r="P1725" s="1010"/>
      <c r="Q1725" s="1010"/>
      <c r="R1725" s="1010"/>
      <c r="S1725" s="1011"/>
    </row>
    <row r="1726" spans="1:19">
      <c r="A1726" s="1014" t="s">
        <v>39</v>
      </c>
      <c r="B1726" s="1014" t="s">
        <v>283</v>
      </c>
      <c r="C1726" s="1014" t="s">
        <v>2559</v>
      </c>
      <c r="D1726" s="1014" t="s">
        <v>2560</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2561</v>
      </c>
      <c r="B1727" s="1014"/>
      <c r="C1727" s="1014" t="s">
        <v>2562</v>
      </c>
      <c r="D1727" s="1014" t="s">
        <v>1057</v>
      </c>
      <c r="E1727" s="1014" t="s">
        <v>105</v>
      </c>
      <c r="F1727" s="1015">
        <v>39787</v>
      </c>
      <c r="G1727" s="1014" t="s">
        <v>284</v>
      </c>
      <c r="H1727" s="1010">
        <v>42750000</v>
      </c>
      <c r="I1727" s="1010">
        <v>0</v>
      </c>
      <c r="J1727" s="1010">
        <v>51088046.140000001</v>
      </c>
      <c r="K1727" s="1014" t="s">
        <v>1198</v>
      </c>
      <c r="L1727" s="1010"/>
      <c r="M1727" s="1010"/>
      <c r="N1727" s="1011"/>
      <c r="O1727" s="1010"/>
      <c r="P1727" s="1010"/>
      <c r="Q1727" s="1010"/>
      <c r="R1727" s="1010"/>
      <c r="S1727" s="1011"/>
    </row>
    <row r="1728" spans="1:19">
      <c r="A1728" s="1014" t="s">
        <v>2561</v>
      </c>
      <c r="B1728" s="1014" t="s">
        <v>283</v>
      </c>
      <c r="C1728" s="1014" t="s">
        <v>2562</v>
      </c>
      <c r="D1728" s="1014" t="s">
        <v>1057</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2563</v>
      </c>
      <c r="B1729" s="1014"/>
      <c r="C1729" s="1014" t="s">
        <v>2564</v>
      </c>
      <c r="D1729" s="1014" t="s">
        <v>1043</v>
      </c>
      <c r="E1729" s="1014" t="s">
        <v>11</v>
      </c>
      <c r="F1729" s="1015">
        <v>39871</v>
      </c>
      <c r="G1729" s="1014" t="s">
        <v>284</v>
      </c>
      <c r="H1729" s="1010">
        <v>17299000</v>
      </c>
      <c r="I1729" s="1010">
        <v>0</v>
      </c>
      <c r="J1729" s="1010">
        <v>19401361.890000001</v>
      </c>
      <c r="K1729" s="1014" t="s">
        <v>900</v>
      </c>
      <c r="L1729" s="1010"/>
      <c r="M1729" s="1010"/>
      <c r="N1729" s="1011"/>
      <c r="O1729" s="1010"/>
      <c r="P1729" s="1010"/>
      <c r="Q1729" s="1010"/>
      <c r="R1729" s="1010"/>
      <c r="S1729" s="1011"/>
    </row>
    <row r="1730" spans="1:19">
      <c r="A1730" s="1014" t="s">
        <v>2563</v>
      </c>
      <c r="B1730" s="1014" t="s">
        <v>283</v>
      </c>
      <c r="C1730" s="1014" t="s">
        <v>2564</v>
      </c>
      <c r="D1730" s="1014" t="s">
        <v>1043</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2563</v>
      </c>
      <c r="B1731" s="1014" t="s">
        <v>283</v>
      </c>
      <c r="C1731" s="1014" t="s">
        <v>2564</v>
      </c>
      <c r="D1731" s="1014" t="s">
        <v>1043</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2565</v>
      </c>
      <c r="B1732" s="1014" t="s">
        <v>935</v>
      </c>
      <c r="C1732" s="1014" t="s">
        <v>2566</v>
      </c>
      <c r="D1732" s="1014" t="s">
        <v>2033</v>
      </c>
      <c r="E1732" s="1014" t="s">
        <v>60</v>
      </c>
      <c r="F1732" s="1015">
        <v>39948</v>
      </c>
      <c r="G1732" s="1014" t="s">
        <v>285</v>
      </c>
      <c r="H1732" s="1010">
        <v>4862000</v>
      </c>
      <c r="I1732" s="1010">
        <v>0</v>
      </c>
      <c r="J1732" s="1010">
        <v>5718111.1399999997</v>
      </c>
      <c r="K1732" s="1014" t="s">
        <v>1198</v>
      </c>
      <c r="L1732" s="1010"/>
      <c r="M1732" s="1010"/>
      <c r="N1732" s="1011"/>
      <c r="O1732" s="1010"/>
      <c r="P1732" s="1010"/>
      <c r="Q1732" s="1010"/>
      <c r="R1732" s="1010"/>
      <c r="S1732" s="1011"/>
    </row>
    <row r="1733" spans="1:19">
      <c r="A1733" s="1014" t="s">
        <v>2565</v>
      </c>
      <c r="B1733" s="1014" t="s">
        <v>283</v>
      </c>
      <c r="C1733" s="1014" t="s">
        <v>2566</v>
      </c>
      <c r="D1733" s="1014" t="s">
        <v>2033</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2567</v>
      </c>
      <c r="B1734" s="1014" t="s">
        <v>902</v>
      </c>
      <c r="C1734" s="1014" t="s">
        <v>2568</v>
      </c>
      <c r="D1734" s="1014" t="s">
        <v>2569</v>
      </c>
      <c r="E1734" s="1014" t="s">
        <v>89</v>
      </c>
      <c r="F1734" s="1015">
        <v>39836</v>
      </c>
      <c r="G1734" s="1014" t="s">
        <v>285</v>
      </c>
      <c r="H1734" s="1010">
        <v>5000000</v>
      </c>
      <c r="I1734" s="1010">
        <v>0</v>
      </c>
      <c r="J1734" s="1010">
        <v>5955472.2199999997</v>
      </c>
      <c r="K1734" s="1014" t="s">
        <v>1198</v>
      </c>
      <c r="L1734" s="1010"/>
      <c r="M1734" s="1010"/>
      <c r="N1734" s="1011"/>
      <c r="O1734" s="1010"/>
      <c r="P1734" s="1010"/>
      <c r="Q1734" s="1010"/>
      <c r="R1734" s="1010"/>
      <c r="S1734" s="1011"/>
    </row>
    <row r="1735" spans="1:19">
      <c r="A1735" s="1014" t="s">
        <v>2567</v>
      </c>
      <c r="B1735" s="1014" t="s">
        <v>283</v>
      </c>
      <c r="C1735" s="1014" t="s">
        <v>2568</v>
      </c>
      <c r="D1735" s="1014" t="s">
        <v>2569</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2570</v>
      </c>
      <c r="B1736" s="1014" t="s">
        <v>1015</v>
      </c>
      <c r="C1736" s="1014" t="s">
        <v>2571</v>
      </c>
      <c r="D1736" s="1014" t="s">
        <v>2572</v>
      </c>
      <c r="E1736" s="1014" t="s">
        <v>1000</v>
      </c>
      <c r="F1736" s="1015">
        <v>39787</v>
      </c>
      <c r="G1736" s="1014" t="s">
        <v>284</v>
      </c>
      <c r="H1736" s="1010">
        <v>9550000</v>
      </c>
      <c r="I1736" s="1010">
        <v>0</v>
      </c>
      <c r="J1736" s="1010">
        <v>13504763.890000001</v>
      </c>
      <c r="K1736" s="1014" t="s">
        <v>1198</v>
      </c>
      <c r="L1736" s="1010"/>
      <c r="M1736" s="1010"/>
      <c r="N1736" s="1011"/>
      <c r="O1736" s="1010"/>
      <c r="P1736" s="1010"/>
      <c r="Q1736" s="1010"/>
      <c r="R1736" s="1010"/>
      <c r="S1736" s="1011"/>
    </row>
    <row r="1737" spans="1:19">
      <c r="A1737" s="1014" t="s">
        <v>2570</v>
      </c>
      <c r="B1737" s="1014" t="s">
        <v>283</v>
      </c>
      <c r="C1737" s="1014" t="s">
        <v>2571</v>
      </c>
      <c r="D1737" s="1014" t="s">
        <v>2572</v>
      </c>
      <c r="E1737" s="1014" t="s">
        <v>1000</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2570</v>
      </c>
      <c r="B1738" s="1014" t="s">
        <v>283</v>
      </c>
      <c r="C1738" s="1014" t="s">
        <v>2571</v>
      </c>
      <c r="D1738" s="1014" t="s">
        <v>2572</v>
      </c>
      <c r="E1738" s="1014" t="s">
        <v>1000</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2573</v>
      </c>
      <c r="B1739" s="1014" t="s">
        <v>926</v>
      </c>
      <c r="C1739" s="1014" t="s">
        <v>2574</v>
      </c>
      <c r="D1739" s="1014" t="s">
        <v>2575</v>
      </c>
      <c r="E1739" s="1014" t="s">
        <v>15</v>
      </c>
      <c r="F1739" s="1015">
        <v>39976</v>
      </c>
      <c r="G1739" s="1014" t="s">
        <v>285</v>
      </c>
      <c r="H1739" s="1010">
        <v>2760000</v>
      </c>
      <c r="I1739" s="1010">
        <v>0</v>
      </c>
      <c r="J1739" s="1010">
        <v>3202464.28</v>
      </c>
      <c r="K1739" s="1014" t="s">
        <v>900</v>
      </c>
      <c r="L1739" s="1010"/>
      <c r="M1739" s="1010"/>
      <c r="N1739" s="1011"/>
      <c r="O1739" s="1010"/>
      <c r="P1739" s="1010"/>
      <c r="Q1739" s="1010"/>
      <c r="R1739" s="1010"/>
      <c r="S1739" s="1011"/>
    </row>
    <row r="1740" spans="1:19">
      <c r="A1740" s="1014" t="s">
        <v>2573</v>
      </c>
      <c r="B1740" s="1014" t="s">
        <v>283</v>
      </c>
      <c r="C1740" s="1014" t="s">
        <v>2574</v>
      </c>
      <c r="D1740" s="1014" t="s">
        <v>2575</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2573</v>
      </c>
      <c r="B1741" s="1014" t="s">
        <v>283</v>
      </c>
      <c r="C1741" s="1014" t="s">
        <v>2574</v>
      </c>
      <c r="D1741" s="1014" t="s">
        <v>2575</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2576</v>
      </c>
      <c r="B1742" s="1014" t="s">
        <v>858</v>
      </c>
      <c r="C1742" s="1014" t="s">
        <v>2577</v>
      </c>
      <c r="D1742" s="1014" t="s">
        <v>2578</v>
      </c>
      <c r="E1742" s="1014" t="s">
        <v>941</v>
      </c>
      <c r="F1742" s="1015">
        <v>39787</v>
      </c>
      <c r="G1742" s="1014" t="s">
        <v>284</v>
      </c>
      <c r="H1742" s="1010">
        <v>70000000</v>
      </c>
      <c r="I1742" s="1010">
        <v>0</v>
      </c>
      <c r="J1742" s="1010">
        <v>85247569.909999996</v>
      </c>
      <c r="K1742" s="1014" t="s">
        <v>1198</v>
      </c>
      <c r="L1742" s="1010"/>
      <c r="M1742" s="1010"/>
      <c r="N1742" s="1011"/>
      <c r="O1742" s="1010"/>
      <c r="P1742" s="1010"/>
      <c r="Q1742" s="1010"/>
      <c r="R1742" s="1010"/>
      <c r="S1742" s="1011"/>
    </row>
    <row r="1743" spans="1:19">
      <c r="A1743" s="1014" t="s">
        <v>2576</v>
      </c>
      <c r="B1743" s="1014" t="s">
        <v>283</v>
      </c>
      <c r="C1743" s="1014" t="s">
        <v>2577</v>
      </c>
      <c r="D1743" s="1014" t="s">
        <v>2578</v>
      </c>
      <c r="E1743" s="1014" t="s">
        <v>941</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2576</v>
      </c>
      <c r="B1744" s="1014" t="s">
        <v>283</v>
      </c>
      <c r="C1744" s="1014" t="s">
        <v>2577</v>
      </c>
      <c r="D1744" s="1014" t="s">
        <v>2578</v>
      </c>
      <c r="E1744" s="1014" t="s">
        <v>941</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2579</v>
      </c>
      <c r="B1745" s="1014" t="s">
        <v>902</v>
      </c>
      <c r="C1745" s="1014" t="s">
        <v>2580</v>
      </c>
      <c r="D1745" s="1014" t="s">
        <v>1364</v>
      </c>
      <c r="E1745" s="1014" t="s">
        <v>166</v>
      </c>
      <c r="F1745" s="1015">
        <v>39885</v>
      </c>
      <c r="G1745" s="1014" t="s">
        <v>285</v>
      </c>
      <c r="H1745" s="1010">
        <v>18215000</v>
      </c>
      <c r="I1745" s="1010">
        <v>0</v>
      </c>
      <c r="J1745" s="1010">
        <v>21632668.609999999</v>
      </c>
      <c r="K1745" s="1014" t="s">
        <v>1198</v>
      </c>
      <c r="L1745" s="1010"/>
      <c r="M1745" s="1010"/>
      <c r="N1745" s="1011"/>
      <c r="O1745" s="1010"/>
      <c r="P1745" s="1010"/>
      <c r="Q1745" s="1010"/>
      <c r="R1745" s="1010"/>
      <c r="S1745" s="1011"/>
    </row>
    <row r="1746" spans="1:19">
      <c r="A1746" s="1014" t="s">
        <v>2579</v>
      </c>
      <c r="B1746" s="1014" t="s">
        <v>283</v>
      </c>
      <c r="C1746" s="1014" t="s">
        <v>2580</v>
      </c>
      <c r="D1746" s="1014" t="s">
        <v>1364</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2581</v>
      </c>
      <c r="B1747" s="1014" t="s">
        <v>926</v>
      </c>
      <c r="C1747" s="1014" t="s">
        <v>2582</v>
      </c>
      <c r="D1747" s="1014" t="s">
        <v>2583</v>
      </c>
      <c r="E1747" s="1014" t="s">
        <v>941</v>
      </c>
      <c r="F1747" s="1015">
        <v>39899</v>
      </c>
      <c r="G1747" s="1014" t="s">
        <v>285</v>
      </c>
      <c r="H1747" s="1010">
        <v>30000000</v>
      </c>
      <c r="I1747" s="1010">
        <v>0</v>
      </c>
      <c r="J1747" s="1010">
        <v>11803691.75</v>
      </c>
      <c r="K1747" s="1014" t="s">
        <v>900</v>
      </c>
      <c r="L1747" s="1010"/>
      <c r="M1747" s="1010"/>
      <c r="N1747" s="1011"/>
      <c r="O1747" s="1010"/>
      <c r="P1747" s="1010"/>
      <c r="Q1747" s="1010"/>
      <c r="R1747" s="1010"/>
      <c r="S1747" s="1011"/>
    </row>
    <row r="1748" spans="1:19">
      <c r="A1748" s="1014" t="s">
        <v>2581</v>
      </c>
      <c r="B1748" s="1014" t="s">
        <v>283</v>
      </c>
      <c r="C1748" s="1014" t="s">
        <v>2582</v>
      </c>
      <c r="D1748" s="1014" t="s">
        <v>2583</v>
      </c>
      <c r="E1748" s="1014" t="s">
        <v>941</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2581</v>
      </c>
      <c r="B1749" s="1014" t="s">
        <v>283</v>
      </c>
      <c r="C1749" s="1014" t="s">
        <v>2582</v>
      </c>
      <c r="D1749" s="1014" t="s">
        <v>2583</v>
      </c>
      <c r="E1749" s="1014" t="s">
        <v>941</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2584</v>
      </c>
      <c r="B1750" s="1014" t="s">
        <v>926</v>
      </c>
      <c r="C1750" s="1014" t="s">
        <v>2585</v>
      </c>
      <c r="D1750" s="1014" t="s">
        <v>1509</v>
      </c>
      <c r="E1750" s="1014" t="s">
        <v>1000</v>
      </c>
      <c r="F1750" s="1015">
        <v>39885</v>
      </c>
      <c r="G1750" s="1014" t="s">
        <v>285</v>
      </c>
      <c r="H1750" s="1010">
        <v>3000000</v>
      </c>
      <c r="I1750" s="1010">
        <v>0</v>
      </c>
      <c r="J1750" s="1010">
        <v>5031220.5</v>
      </c>
      <c r="K1750" s="1014" t="s">
        <v>1198</v>
      </c>
      <c r="L1750" s="1010"/>
      <c r="M1750" s="1010"/>
      <c r="N1750" s="1011"/>
      <c r="O1750" s="1010"/>
      <c r="P1750" s="1010"/>
      <c r="Q1750" s="1010"/>
      <c r="R1750" s="1010"/>
      <c r="S1750" s="1011"/>
    </row>
    <row r="1751" spans="1:19">
      <c r="A1751" s="1014" t="s">
        <v>2584</v>
      </c>
      <c r="B1751" s="1014" t="s">
        <v>283</v>
      </c>
      <c r="C1751" s="1014" t="s">
        <v>2585</v>
      </c>
      <c r="D1751" s="1014" t="s">
        <v>1509</v>
      </c>
      <c r="E1751" s="1014" t="s">
        <v>1000</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2586</v>
      </c>
      <c r="B1752" s="1014" t="s">
        <v>2587</v>
      </c>
      <c r="C1752" s="1014" t="s">
        <v>2588</v>
      </c>
      <c r="D1752" s="1014" t="s">
        <v>2589</v>
      </c>
      <c r="E1752" s="1014" t="s">
        <v>89</v>
      </c>
      <c r="F1752" s="1015">
        <v>39927</v>
      </c>
      <c r="G1752" s="1014" t="s">
        <v>285</v>
      </c>
      <c r="H1752" s="1010">
        <v>60000000</v>
      </c>
      <c r="I1752" s="1010">
        <v>0</v>
      </c>
      <c r="J1752" s="1010">
        <v>75757163.030000001</v>
      </c>
      <c r="K1752" s="1014" t="s">
        <v>1198</v>
      </c>
      <c r="L1752" s="1010"/>
      <c r="M1752" s="1010"/>
      <c r="N1752" s="1011"/>
      <c r="O1752" s="1010"/>
      <c r="P1752" s="1010"/>
      <c r="Q1752" s="1010"/>
      <c r="R1752" s="1010"/>
      <c r="S1752" s="1011"/>
    </row>
    <row r="1753" spans="1:19">
      <c r="A1753" s="1014" t="s">
        <v>2586</v>
      </c>
      <c r="B1753" s="1014" t="s">
        <v>283</v>
      </c>
      <c r="C1753" s="1014" t="s">
        <v>2588</v>
      </c>
      <c r="D1753" s="1014" t="s">
        <v>2589</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2590</v>
      </c>
      <c r="B1754" s="1014" t="s">
        <v>2591</v>
      </c>
      <c r="C1754" s="1014" t="s">
        <v>2592</v>
      </c>
      <c r="D1754" s="1014" t="s">
        <v>2593</v>
      </c>
      <c r="E1754" s="1014" t="s">
        <v>56</v>
      </c>
      <c r="F1754" s="1015">
        <v>39787</v>
      </c>
      <c r="G1754" s="1014" t="s">
        <v>284</v>
      </c>
      <c r="H1754" s="1010">
        <v>36842000</v>
      </c>
      <c r="I1754" s="1010">
        <v>0</v>
      </c>
      <c r="J1754" s="1010">
        <v>42514919.189999998</v>
      </c>
      <c r="K1754" s="1014" t="s">
        <v>1198</v>
      </c>
      <c r="L1754" s="1010"/>
      <c r="M1754" s="1010"/>
      <c r="N1754" s="1011"/>
      <c r="O1754" s="1010"/>
      <c r="P1754" s="1010"/>
      <c r="Q1754" s="1010"/>
      <c r="R1754" s="1010"/>
      <c r="S1754" s="1011"/>
    </row>
    <row r="1755" spans="1:19">
      <c r="A1755" s="1014" t="s">
        <v>2590</v>
      </c>
      <c r="B1755" s="1014" t="s">
        <v>283</v>
      </c>
      <c r="C1755" s="1014" t="s">
        <v>2592</v>
      </c>
      <c r="D1755" s="1014" t="s">
        <v>2593</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2590</v>
      </c>
      <c r="B1756" s="1014" t="s">
        <v>283</v>
      </c>
      <c r="C1756" s="1014" t="s">
        <v>2592</v>
      </c>
      <c r="D1756" s="1014" t="s">
        <v>2593</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2594</v>
      </c>
      <c r="B1757" s="1014" t="s">
        <v>1585</v>
      </c>
      <c r="C1757" s="1014" t="s">
        <v>2595</v>
      </c>
      <c r="D1757" s="1014" t="s">
        <v>2596</v>
      </c>
      <c r="E1757" s="1014" t="s">
        <v>905</v>
      </c>
      <c r="F1757" s="1015">
        <v>40060</v>
      </c>
      <c r="G1757" s="1014" t="s">
        <v>924</v>
      </c>
      <c r="H1757" s="1010">
        <v>1697000</v>
      </c>
      <c r="I1757" s="1010">
        <v>0</v>
      </c>
      <c r="J1757" s="1010">
        <v>2030299.18</v>
      </c>
      <c r="K1757" s="1014" t="s">
        <v>1198</v>
      </c>
      <c r="L1757" s="1010"/>
      <c r="M1757" s="1010"/>
      <c r="N1757" s="1011"/>
      <c r="O1757" s="1010"/>
      <c r="P1757" s="1010"/>
      <c r="Q1757" s="1010"/>
      <c r="R1757" s="1010"/>
      <c r="S1757" s="1011"/>
    </row>
    <row r="1758" spans="1:19">
      <c r="A1758" s="1014" t="s">
        <v>2594</v>
      </c>
      <c r="B1758" s="1014" t="s">
        <v>283</v>
      </c>
      <c r="C1758" s="1014" t="s">
        <v>2595</v>
      </c>
      <c r="D1758" s="1014" t="s">
        <v>2596</v>
      </c>
      <c r="E1758" s="1014" t="s">
        <v>905</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2597</v>
      </c>
      <c r="B1759" s="1014" t="s">
        <v>1540</v>
      </c>
      <c r="C1759" s="1014" t="s">
        <v>2598</v>
      </c>
      <c r="D1759" s="1014" t="s">
        <v>1092</v>
      </c>
      <c r="E1759" s="1014" t="s">
        <v>1093</v>
      </c>
      <c r="F1759" s="1015">
        <v>39829</v>
      </c>
      <c r="G1759" s="1014" t="s">
        <v>285</v>
      </c>
      <c r="H1759" s="1010">
        <v>50000000</v>
      </c>
      <c r="I1759" s="1010">
        <v>0</v>
      </c>
      <c r="J1759" s="1010">
        <v>58008472.229999997</v>
      </c>
      <c r="K1759" s="1014" t="s">
        <v>1198</v>
      </c>
      <c r="L1759" s="1010"/>
      <c r="M1759" s="1010"/>
      <c r="N1759" s="1011"/>
      <c r="O1759" s="1010"/>
      <c r="P1759" s="1010"/>
      <c r="Q1759" s="1010"/>
      <c r="R1759" s="1010"/>
      <c r="S1759" s="1011"/>
    </row>
    <row r="1760" spans="1:19">
      <c r="A1760" s="1014" t="s">
        <v>2597</v>
      </c>
      <c r="B1760" s="1014" t="s">
        <v>283</v>
      </c>
      <c r="C1760" s="1014" t="s">
        <v>2598</v>
      </c>
      <c r="D1760" s="1014" t="s">
        <v>1092</v>
      </c>
      <c r="E1760" s="1014" t="s">
        <v>1093</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2597</v>
      </c>
      <c r="B1761" s="1014" t="s">
        <v>283</v>
      </c>
      <c r="C1761" s="1014" t="s">
        <v>2598</v>
      </c>
      <c r="D1761" s="1014" t="s">
        <v>1092</v>
      </c>
      <c r="E1761" s="1014" t="s">
        <v>1093</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2599</v>
      </c>
      <c r="C1762" s="1014" t="s">
        <v>2600</v>
      </c>
      <c r="D1762" s="1014" t="s">
        <v>2601</v>
      </c>
      <c r="E1762" s="1014" t="s">
        <v>23</v>
      </c>
      <c r="F1762" s="1015">
        <v>39857</v>
      </c>
      <c r="G1762" s="1014" t="s">
        <v>285</v>
      </c>
      <c r="H1762" s="1010">
        <v>15000000</v>
      </c>
      <c r="I1762" s="1010">
        <v>0</v>
      </c>
      <c r="J1762" s="1010">
        <v>17080708.670000002</v>
      </c>
      <c r="K1762" s="1014" t="s">
        <v>1198</v>
      </c>
      <c r="L1762" s="1010"/>
      <c r="M1762" s="1010"/>
      <c r="N1762" s="1011"/>
      <c r="O1762" s="1010"/>
      <c r="P1762" s="1010"/>
      <c r="Q1762" s="1010"/>
      <c r="R1762" s="1010"/>
      <c r="S1762" s="1011"/>
    </row>
    <row r="1763" spans="1:19">
      <c r="A1763" s="1014" t="s">
        <v>36</v>
      </c>
      <c r="B1763" s="1014" t="s">
        <v>283</v>
      </c>
      <c r="C1763" s="1014" t="s">
        <v>2600</v>
      </c>
      <c r="D1763" s="1014" t="s">
        <v>2601</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2602</v>
      </c>
      <c r="B1764" s="1014" t="s">
        <v>1051</v>
      </c>
      <c r="C1764" s="1014" t="s">
        <v>2603</v>
      </c>
      <c r="D1764" s="1014" t="s">
        <v>1124</v>
      </c>
      <c r="E1764" s="1014" t="s">
        <v>1074</v>
      </c>
      <c r="F1764" s="1015">
        <v>39749</v>
      </c>
      <c r="G1764" s="1014" t="s">
        <v>284</v>
      </c>
      <c r="H1764" s="1010">
        <v>2000000000</v>
      </c>
      <c r="I1764" s="1010">
        <v>0</v>
      </c>
      <c r="J1764" s="1010">
        <v>2123611111.1199999</v>
      </c>
      <c r="K1764" s="1014" t="s">
        <v>1198</v>
      </c>
      <c r="L1764" s="1010"/>
      <c r="M1764" s="1010"/>
      <c r="N1764" s="1011"/>
      <c r="O1764" s="1010"/>
      <c r="P1764" s="1010"/>
      <c r="Q1764" s="1010"/>
      <c r="R1764" s="1010"/>
      <c r="S1764" s="1011"/>
    </row>
    <row r="1765" spans="1:19">
      <c r="A1765" s="1014" t="s">
        <v>2602</v>
      </c>
      <c r="B1765" s="1014" t="s">
        <v>283</v>
      </c>
      <c r="C1765" s="1014" t="s">
        <v>2603</v>
      </c>
      <c r="D1765" s="1014" t="s">
        <v>1124</v>
      </c>
      <c r="E1765" s="1014" t="s">
        <v>1074</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2602</v>
      </c>
      <c r="B1766" s="1014" t="s">
        <v>283</v>
      </c>
      <c r="C1766" s="1014" t="s">
        <v>2603</v>
      </c>
      <c r="D1766" s="1014" t="s">
        <v>1124</v>
      </c>
      <c r="E1766" s="1014" t="s">
        <v>1074</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2604</v>
      </c>
      <c r="B1767" s="1014" t="s">
        <v>1595</v>
      </c>
      <c r="C1767" s="1014" t="s">
        <v>2605</v>
      </c>
      <c r="D1767" s="1014" t="s">
        <v>2606</v>
      </c>
      <c r="E1767" s="1014" t="s">
        <v>109</v>
      </c>
      <c r="F1767" s="1015">
        <v>39990</v>
      </c>
      <c r="G1767" s="1014" t="s">
        <v>924</v>
      </c>
      <c r="H1767" s="1010">
        <v>24900000</v>
      </c>
      <c r="I1767" s="1010">
        <v>0</v>
      </c>
      <c r="J1767" s="1010">
        <v>31495442.289999999</v>
      </c>
      <c r="K1767" s="1014" t="s">
        <v>1198</v>
      </c>
      <c r="L1767" s="1010"/>
      <c r="M1767" s="1010"/>
      <c r="N1767" s="1011"/>
      <c r="O1767" s="1010"/>
      <c r="P1767" s="1010"/>
      <c r="Q1767" s="1010"/>
      <c r="R1767" s="1010"/>
      <c r="S1767" s="1011"/>
    </row>
    <row r="1768" spans="1:19">
      <c r="A1768" s="1014" t="s">
        <v>2604</v>
      </c>
      <c r="B1768" s="1014" t="s">
        <v>283</v>
      </c>
      <c r="C1768" s="1014" t="s">
        <v>2605</v>
      </c>
      <c r="D1768" s="1014" t="s">
        <v>2606</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2607</v>
      </c>
      <c r="B1769" s="1014" t="s">
        <v>2608</v>
      </c>
      <c r="C1769" s="1014" t="s">
        <v>2609</v>
      </c>
      <c r="D1769" s="1014" t="s">
        <v>1037</v>
      </c>
      <c r="E1769" s="1014" t="s">
        <v>933</v>
      </c>
      <c r="F1769" s="1015">
        <v>40081</v>
      </c>
      <c r="G1769" s="1014" t="s">
        <v>924</v>
      </c>
      <c r="H1769" s="1010">
        <v>11019000</v>
      </c>
      <c r="I1769" s="1010">
        <v>0</v>
      </c>
      <c r="J1769" s="1010">
        <v>13078672.6</v>
      </c>
      <c r="K1769" s="1014" t="s">
        <v>1198</v>
      </c>
      <c r="L1769" s="1010"/>
      <c r="M1769" s="1010"/>
      <c r="N1769" s="1011"/>
      <c r="O1769" s="1010"/>
      <c r="P1769" s="1010"/>
      <c r="Q1769" s="1010"/>
      <c r="R1769" s="1010"/>
      <c r="S1769" s="1011"/>
    </row>
    <row r="1770" spans="1:19">
      <c r="A1770" s="1014" t="s">
        <v>2607</v>
      </c>
      <c r="B1770" s="1014" t="s">
        <v>283</v>
      </c>
      <c r="C1770" s="1014" t="s">
        <v>2609</v>
      </c>
      <c r="D1770" s="1014" t="s">
        <v>1037</v>
      </c>
      <c r="E1770" s="1014" t="s">
        <v>933</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2610</v>
      </c>
      <c r="B1771" s="1014" t="s">
        <v>858</v>
      </c>
      <c r="C1771" s="1014" t="s">
        <v>2611</v>
      </c>
      <c r="D1771" s="1014" t="s">
        <v>2612</v>
      </c>
      <c r="E1771" s="1014" t="s">
        <v>246</v>
      </c>
      <c r="F1771" s="1015">
        <v>39801</v>
      </c>
      <c r="G1771" s="1014" t="s">
        <v>284</v>
      </c>
      <c r="H1771" s="1010">
        <v>30000000</v>
      </c>
      <c r="I1771" s="1010">
        <v>0</v>
      </c>
      <c r="J1771" s="1010">
        <v>37191875</v>
      </c>
      <c r="K1771" s="1014" t="s">
        <v>1198</v>
      </c>
      <c r="L1771" s="1010"/>
      <c r="M1771" s="1010"/>
      <c r="N1771" s="1011"/>
      <c r="O1771" s="1010"/>
      <c r="P1771" s="1010"/>
      <c r="Q1771" s="1010"/>
      <c r="R1771" s="1010"/>
      <c r="S1771" s="1011"/>
    </row>
    <row r="1772" spans="1:19">
      <c r="A1772" s="1014" t="s">
        <v>2610</v>
      </c>
      <c r="B1772" s="1014" t="s">
        <v>283</v>
      </c>
      <c r="C1772" s="1014" t="s">
        <v>2611</v>
      </c>
      <c r="D1772" s="1014" t="s">
        <v>2612</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2610</v>
      </c>
      <c r="B1773" s="1014" t="s">
        <v>283</v>
      </c>
      <c r="C1773" s="1014" t="s">
        <v>2611</v>
      </c>
      <c r="D1773" s="1014" t="s">
        <v>2612</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2610</v>
      </c>
      <c r="B1774" s="1014" t="s">
        <v>283</v>
      </c>
      <c r="C1774" s="1014" t="s">
        <v>2611</v>
      </c>
      <c r="D1774" s="1014" t="s">
        <v>2612</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2613</v>
      </c>
      <c r="B1775" s="1014" t="s">
        <v>858</v>
      </c>
      <c r="C1775" s="1014" t="s">
        <v>2614</v>
      </c>
      <c r="D1775" s="1014" t="s">
        <v>286</v>
      </c>
      <c r="E1775" s="1014" t="s">
        <v>56</v>
      </c>
      <c r="F1775" s="1015">
        <v>39805</v>
      </c>
      <c r="G1775" s="1014" t="s">
        <v>284</v>
      </c>
      <c r="H1775" s="1010">
        <v>42000000</v>
      </c>
      <c r="I1775" s="1010">
        <v>0</v>
      </c>
      <c r="J1775" s="1010">
        <v>47869108.329999998</v>
      </c>
      <c r="K1775" s="1014" t="s">
        <v>1198</v>
      </c>
      <c r="L1775" s="1010"/>
      <c r="M1775" s="1010"/>
      <c r="N1775" s="1011"/>
      <c r="O1775" s="1010"/>
      <c r="P1775" s="1010"/>
      <c r="Q1775" s="1010"/>
      <c r="R1775" s="1010"/>
      <c r="S1775" s="1011"/>
    </row>
    <row r="1776" spans="1:19">
      <c r="A1776" s="1014" t="s">
        <v>2613</v>
      </c>
      <c r="B1776" s="1014" t="s">
        <v>283</v>
      </c>
      <c r="C1776" s="1014" t="s">
        <v>2614</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2613</v>
      </c>
      <c r="B1777" s="1014" t="s">
        <v>283</v>
      </c>
      <c r="C1777" s="1014" t="s">
        <v>2614</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2615</v>
      </c>
      <c r="B1778" s="1014" t="s">
        <v>858</v>
      </c>
      <c r="C1778" s="1014" t="s">
        <v>2616</v>
      </c>
      <c r="D1778" s="1014" t="s">
        <v>1118</v>
      </c>
      <c r="E1778" s="1014" t="s">
        <v>166</v>
      </c>
      <c r="F1778" s="1015">
        <v>39794</v>
      </c>
      <c r="G1778" s="1014" t="s">
        <v>284</v>
      </c>
      <c r="H1778" s="1010">
        <v>125198000</v>
      </c>
      <c r="I1778" s="1010">
        <v>0</v>
      </c>
      <c r="J1778" s="1010">
        <v>130542485.91</v>
      </c>
      <c r="K1778" s="1014" t="s">
        <v>1198</v>
      </c>
      <c r="L1778" s="1010"/>
      <c r="M1778" s="1010"/>
      <c r="N1778" s="1011"/>
      <c r="O1778" s="1010"/>
      <c r="P1778" s="1010"/>
      <c r="Q1778" s="1010"/>
      <c r="R1778" s="1010"/>
      <c r="S1778" s="1011"/>
    </row>
    <row r="1779" spans="1:19">
      <c r="A1779" s="1014" t="s">
        <v>2615</v>
      </c>
      <c r="B1779" s="1014" t="s">
        <v>283</v>
      </c>
      <c r="C1779" s="1014" t="s">
        <v>2616</v>
      </c>
      <c r="D1779" s="1014" t="s">
        <v>1118</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2615</v>
      </c>
      <c r="B1780" s="1014" t="s">
        <v>283</v>
      </c>
      <c r="C1780" s="1014" t="s">
        <v>2616</v>
      </c>
      <c r="D1780" s="1014" t="s">
        <v>1118</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2617</v>
      </c>
      <c r="B1781" s="1014" t="s">
        <v>2618</v>
      </c>
      <c r="C1781" s="1014" t="s">
        <v>2619</v>
      </c>
      <c r="D1781" s="1014" t="s">
        <v>2264</v>
      </c>
      <c r="E1781" s="1014" t="s">
        <v>188</v>
      </c>
      <c r="F1781" s="1015">
        <v>39787</v>
      </c>
      <c r="G1781" s="1014" t="s">
        <v>284</v>
      </c>
      <c r="H1781" s="1010">
        <v>303000000</v>
      </c>
      <c r="I1781" s="1010">
        <v>0</v>
      </c>
      <c r="J1781" s="1010">
        <v>121757209.63</v>
      </c>
      <c r="K1781" s="1014" t="s">
        <v>900</v>
      </c>
      <c r="L1781" s="1010"/>
      <c r="M1781" s="1010"/>
      <c r="N1781" s="1011"/>
      <c r="O1781" s="1010"/>
      <c r="P1781" s="1010"/>
      <c r="Q1781" s="1010"/>
      <c r="R1781" s="1010"/>
      <c r="S1781" s="1011"/>
    </row>
    <row r="1782" spans="1:19">
      <c r="A1782" s="1014" t="s">
        <v>2617</v>
      </c>
      <c r="B1782" s="1014" t="s">
        <v>283</v>
      </c>
      <c r="C1782" s="1014" t="s">
        <v>2619</v>
      </c>
      <c r="D1782" s="1014" t="s">
        <v>2264</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2617</v>
      </c>
      <c r="B1783" s="1014" t="s">
        <v>283</v>
      </c>
      <c r="C1783" s="1014" t="s">
        <v>2619</v>
      </c>
      <c r="D1783" s="1014" t="s">
        <v>2264</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2620</v>
      </c>
      <c r="B1784" s="1014" t="s">
        <v>1015</v>
      </c>
      <c r="C1784" s="1014" t="s">
        <v>2621</v>
      </c>
      <c r="D1784" s="1014" t="s">
        <v>2622</v>
      </c>
      <c r="E1784" s="1014" t="s">
        <v>83</v>
      </c>
      <c r="F1784" s="1015">
        <v>39843</v>
      </c>
      <c r="G1784" s="1014" t="s">
        <v>284</v>
      </c>
      <c r="H1784" s="1010">
        <v>10000000</v>
      </c>
      <c r="I1784" s="1010">
        <v>0</v>
      </c>
      <c r="J1784" s="1010">
        <v>11400453.220000001</v>
      </c>
      <c r="K1784" s="1014" t="s">
        <v>1198</v>
      </c>
      <c r="L1784" s="1010"/>
      <c r="M1784" s="1010"/>
      <c r="N1784" s="1011"/>
      <c r="O1784" s="1010"/>
      <c r="P1784" s="1010"/>
      <c r="Q1784" s="1010"/>
      <c r="R1784" s="1010"/>
      <c r="S1784" s="1011"/>
    </row>
    <row r="1785" spans="1:19">
      <c r="A1785" s="1014" t="s">
        <v>2620</v>
      </c>
      <c r="B1785" s="1014" t="s">
        <v>283</v>
      </c>
      <c r="C1785" s="1014" t="s">
        <v>2621</v>
      </c>
      <c r="D1785" s="1014" t="s">
        <v>2622</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2620</v>
      </c>
      <c r="B1786" s="1014" t="s">
        <v>283</v>
      </c>
      <c r="C1786" s="1014" t="s">
        <v>2621</v>
      </c>
      <c r="D1786" s="1014" t="s">
        <v>2622</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2623</v>
      </c>
      <c r="B1787" s="1014" t="s">
        <v>893</v>
      </c>
      <c r="C1787" s="1014" t="s">
        <v>2624</v>
      </c>
      <c r="D1787" s="1014" t="s">
        <v>2625</v>
      </c>
      <c r="E1787" s="1014" t="s">
        <v>1930</v>
      </c>
      <c r="F1787" s="1015">
        <v>39850</v>
      </c>
      <c r="G1787" s="1014" t="s">
        <v>285</v>
      </c>
      <c r="H1787" s="1010">
        <v>15568000</v>
      </c>
      <c r="I1787" s="1010">
        <v>0</v>
      </c>
      <c r="J1787" s="1010">
        <v>18101553.84</v>
      </c>
      <c r="K1787" s="1014" t="s">
        <v>1198</v>
      </c>
      <c r="L1787" s="1010"/>
      <c r="M1787" s="1010"/>
      <c r="N1787" s="1011"/>
      <c r="O1787" s="1010"/>
      <c r="P1787" s="1010"/>
      <c r="Q1787" s="1010"/>
      <c r="R1787" s="1010"/>
      <c r="S1787" s="1011"/>
    </row>
    <row r="1788" spans="1:19">
      <c r="A1788" s="1014" t="s">
        <v>2623</v>
      </c>
      <c r="B1788" s="1014" t="s">
        <v>283</v>
      </c>
      <c r="C1788" s="1014" t="s">
        <v>2624</v>
      </c>
      <c r="D1788" s="1014" t="s">
        <v>2625</v>
      </c>
      <c r="E1788" s="1014" t="s">
        <v>1930</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2623</v>
      </c>
      <c r="B1789" s="1014" t="s">
        <v>283</v>
      </c>
      <c r="C1789" s="1014" t="s">
        <v>2624</v>
      </c>
      <c r="D1789" s="1014" t="s">
        <v>2625</v>
      </c>
      <c r="E1789" s="1014" t="s">
        <v>1930</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2626</v>
      </c>
      <c r="B1790" s="1014" t="s">
        <v>907</v>
      </c>
      <c r="C1790" s="1014" t="s">
        <v>2627</v>
      </c>
      <c r="D1790" s="1014" t="s">
        <v>2628</v>
      </c>
      <c r="E1790" s="1014" t="s">
        <v>239</v>
      </c>
      <c r="F1790" s="1015">
        <v>39836</v>
      </c>
      <c r="G1790" s="1014" t="s">
        <v>285</v>
      </c>
      <c r="H1790" s="1010">
        <v>10973000</v>
      </c>
      <c r="I1790" s="1010">
        <v>0</v>
      </c>
      <c r="J1790" s="1010">
        <v>2652816.96</v>
      </c>
      <c r="K1790" s="1014" t="s">
        <v>900</v>
      </c>
      <c r="L1790" s="1010"/>
      <c r="M1790" s="1010"/>
      <c r="N1790" s="1011"/>
      <c r="O1790" s="1010"/>
      <c r="P1790" s="1010"/>
      <c r="Q1790" s="1010"/>
      <c r="R1790" s="1010"/>
      <c r="S1790" s="1011"/>
    </row>
    <row r="1791" spans="1:19">
      <c r="A1791" s="1014" t="s">
        <v>2626</v>
      </c>
      <c r="B1791" s="1014" t="s">
        <v>283</v>
      </c>
      <c r="C1791" s="1014" t="s">
        <v>2627</v>
      </c>
      <c r="D1791" s="1014" t="s">
        <v>2628</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2626</v>
      </c>
      <c r="B1792" s="1014" t="s">
        <v>283</v>
      </c>
      <c r="C1792" s="1014" t="s">
        <v>2627</v>
      </c>
      <c r="D1792" s="1014" t="s">
        <v>2628</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2626</v>
      </c>
      <c r="B1793" s="1014" t="s">
        <v>283</v>
      </c>
      <c r="C1793" s="1014" t="s">
        <v>2627</v>
      </c>
      <c r="D1793" s="1014" t="s">
        <v>2628</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2629</v>
      </c>
      <c r="B1794" s="1014" t="s">
        <v>2939</v>
      </c>
      <c r="C1794" s="1014" t="s">
        <v>2630</v>
      </c>
      <c r="D1794" s="1014" t="s">
        <v>2631</v>
      </c>
      <c r="E1794" s="1014" t="s">
        <v>89</v>
      </c>
      <c r="F1794" s="1015">
        <v>39983</v>
      </c>
      <c r="G1794" s="1014" t="s">
        <v>924</v>
      </c>
      <c r="H1794" s="1010">
        <v>15000000</v>
      </c>
      <c r="I1794" s="1010">
        <v>0</v>
      </c>
      <c r="J1794" s="1010">
        <v>24929429.699999999</v>
      </c>
      <c r="K1794" s="1014" t="s">
        <v>1198</v>
      </c>
      <c r="L1794" s="1010"/>
      <c r="M1794" s="1010"/>
      <c r="N1794" s="1011"/>
      <c r="O1794" s="1010"/>
      <c r="P1794" s="1010"/>
      <c r="Q1794" s="1010"/>
      <c r="R1794" s="1010"/>
      <c r="S1794" s="1011"/>
    </row>
    <row r="1795" spans="1:19">
      <c r="A1795" s="1014" t="s">
        <v>2629</v>
      </c>
      <c r="B1795" s="1014" t="s">
        <v>283</v>
      </c>
      <c r="C1795" s="1014" t="s">
        <v>2630</v>
      </c>
      <c r="D1795" s="1014" t="s">
        <v>2631</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2632</v>
      </c>
      <c r="B1796" s="1014" t="s">
        <v>1015</v>
      </c>
      <c r="C1796" s="1014" t="s">
        <v>2633</v>
      </c>
      <c r="D1796" s="1014" t="s">
        <v>1518</v>
      </c>
      <c r="E1796" s="1014" t="s">
        <v>6</v>
      </c>
      <c r="F1796" s="1015">
        <v>39801</v>
      </c>
      <c r="G1796" s="1014" t="s">
        <v>284</v>
      </c>
      <c r="H1796" s="1010">
        <v>8500000</v>
      </c>
      <c r="I1796" s="1010">
        <v>0</v>
      </c>
      <c r="J1796" s="1010">
        <v>9930625</v>
      </c>
      <c r="K1796" s="1014" t="s">
        <v>1198</v>
      </c>
      <c r="L1796" s="1010"/>
      <c r="M1796" s="1010"/>
      <c r="N1796" s="1011"/>
      <c r="O1796" s="1010"/>
      <c r="P1796" s="1010"/>
      <c r="Q1796" s="1010"/>
      <c r="R1796" s="1010"/>
      <c r="S1796" s="1011"/>
    </row>
    <row r="1797" spans="1:19">
      <c r="A1797" s="1014" t="s">
        <v>2632</v>
      </c>
      <c r="B1797" s="1014" t="s">
        <v>283</v>
      </c>
      <c r="C1797" s="1014" t="s">
        <v>2633</v>
      </c>
      <c r="D1797" s="1014" t="s">
        <v>1518</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2632</v>
      </c>
      <c r="B1798" s="1014" t="s">
        <v>283</v>
      </c>
      <c r="C1798" s="1014" t="s">
        <v>2633</v>
      </c>
      <c r="D1798" s="1014" t="s">
        <v>1518</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2634</v>
      </c>
      <c r="B1799" s="1014" t="s">
        <v>858</v>
      </c>
      <c r="C1799" s="1014" t="s">
        <v>2635</v>
      </c>
      <c r="D1799" s="1014" t="s">
        <v>2636</v>
      </c>
      <c r="E1799" s="1014" t="s">
        <v>83</v>
      </c>
      <c r="F1799" s="1015">
        <v>39822</v>
      </c>
      <c r="G1799" s="1014" t="s">
        <v>284</v>
      </c>
      <c r="H1799" s="1010">
        <v>89310000</v>
      </c>
      <c r="I1799" s="1010">
        <v>0</v>
      </c>
      <c r="J1799" s="1010">
        <v>92513970.829999998</v>
      </c>
      <c r="K1799" s="1014" t="s">
        <v>1198</v>
      </c>
      <c r="L1799" s="1010"/>
      <c r="M1799" s="1010"/>
      <c r="N1799" s="1011"/>
      <c r="O1799" s="1010"/>
      <c r="P1799" s="1010"/>
      <c r="Q1799" s="1010"/>
      <c r="R1799" s="1010"/>
      <c r="S1799" s="1011"/>
    </row>
    <row r="1800" spans="1:19">
      <c r="A1800" s="1014" t="s">
        <v>2634</v>
      </c>
      <c r="B1800" s="1014" t="s">
        <v>283</v>
      </c>
      <c r="C1800" s="1014" t="s">
        <v>2635</v>
      </c>
      <c r="D1800" s="1014" t="s">
        <v>2636</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2634</v>
      </c>
      <c r="B1801" s="1014" t="s">
        <v>283</v>
      </c>
      <c r="C1801" s="1014" t="s">
        <v>2635</v>
      </c>
      <c r="D1801" s="1014" t="s">
        <v>2636</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2637</v>
      </c>
      <c r="B1802" s="1014" t="s">
        <v>858</v>
      </c>
      <c r="C1802" s="1014" t="s">
        <v>2638</v>
      </c>
      <c r="D1802" s="1014" t="s">
        <v>1304</v>
      </c>
      <c r="E1802" s="1014" t="s">
        <v>19</v>
      </c>
      <c r="F1802" s="1015">
        <v>39766</v>
      </c>
      <c r="G1802" s="1014" t="s">
        <v>284</v>
      </c>
      <c r="H1802" s="1010">
        <v>3500000000</v>
      </c>
      <c r="I1802" s="1010">
        <v>0</v>
      </c>
      <c r="J1802" s="1010">
        <v>5448052772.5100002</v>
      </c>
      <c r="K1802" s="1014" t="s">
        <v>1198</v>
      </c>
      <c r="L1802" s="1010"/>
      <c r="M1802" s="1010"/>
      <c r="N1802" s="1011"/>
      <c r="O1802" s="1010"/>
      <c r="P1802" s="1010"/>
      <c r="Q1802" s="1010"/>
      <c r="R1802" s="1010"/>
      <c r="S1802" s="1011"/>
    </row>
    <row r="1803" spans="1:19">
      <c r="A1803" s="1014" t="s">
        <v>2637</v>
      </c>
      <c r="B1803" s="1014" t="s">
        <v>283</v>
      </c>
      <c r="C1803" s="1014" t="s">
        <v>2638</v>
      </c>
      <c r="D1803" s="1014" t="s">
        <v>1304</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2637</v>
      </c>
      <c r="B1804" s="1014" t="s">
        <v>283</v>
      </c>
      <c r="C1804" s="1014" t="s">
        <v>2638</v>
      </c>
      <c r="D1804" s="1014" t="s">
        <v>1304</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2637</v>
      </c>
      <c r="B1805" s="1014" t="s">
        <v>283</v>
      </c>
      <c r="C1805" s="1014" t="s">
        <v>2638</v>
      </c>
      <c r="D1805" s="1014" t="s">
        <v>1304</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2639</v>
      </c>
      <c r="B1806" s="1014" t="s">
        <v>2640</v>
      </c>
      <c r="C1806" s="1014" t="s">
        <v>2641</v>
      </c>
      <c r="D1806" s="1014" t="s">
        <v>1081</v>
      </c>
      <c r="E1806" s="1014" t="s">
        <v>15</v>
      </c>
      <c r="F1806" s="1015">
        <v>39787</v>
      </c>
      <c r="G1806" s="1014" t="s">
        <v>284</v>
      </c>
      <c r="H1806" s="1010">
        <v>69000000</v>
      </c>
      <c r="I1806" s="1010">
        <v>0</v>
      </c>
      <c r="J1806" s="1010">
        <v>4983333.33</v>
      </c>
      <c r="K1806" s="1014" t="s">
        <v>1101</v>
      </c>
      <c r="L1806" s="1010"/>
      <c r="M1806" s="1010"/>
      <c r="N1806" s="1011"/>
      <c r="O1806" s="1010"/>
      <c r="P1806" s="1010"/>
      <c r="Q1806" s="1010"/>
      <c r="R1806" s="1010"/>
      <c r="S1806" s="1011"/>
    </row>
    <row r="1807" spans="1:19">
      <c r="A1807" s="1014" t="s">
        <v>2639</v>
      </c>
      <c r="B1807" s="1014" t="s">
        <v>283</v>
      </c>
      <c r="C1807" s="1014" t="s">
        <v>2641</v>
      </c>
      <c r="D1807" s="1014" t="s">
        <v>1081</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2642</v>
      </c>
      <c r="B1808" s="1014" t="s">
        <v>893</v>
      </c>
      <c r="C1808" s="1014" t="s">
        <v>2643</v>
      </c>
      <c r="D1808" s="1014" t="s">
        <v>2644</v>
      </c>
      <c r="E1808" s="1014" t="s">
        <v>105</v>
      </c>
      <c r="F1808" s="1015">
        <v>39822</v>
      </c>
      <c r="G1808" s="1014" t="s">
        <v>285</v>
      </c>
      <c r="H1808" s="1010">
        <v>2000000</v>
      </c>
      <c r="I1808" s="1010">
        <v>0</v>
      </c>
      <c r="J1808" s="1010">
        <v>2314972.2200000002</v>
      </c>
      <c r="K1808" s="1014" t="s">
        <v>1198</v>
      </c>
      <c r="L1808" s="1010"/>
      <c r="M1808" s="1010"/>
      <c r="N1808" s="1011"/>
      <c r="O1808" s="1010"/>
      <c r="P1808" s="1010"/>
      <c r="Q1808" s="1010"/>
      <c r="R1808" s="1010"/>
      <c r="S1808" s="1011"/>
    </row>
    <row r="1809" spans="1:19">
      <c r="A1809" s="1014" t="s">
        <v>2642</v>
      </c>
      <c r="B1809" s="1014" t="s">
        <v>283</v>
      </c>
      <c r="C1809" s="1014" t="s">
        <v>2643</v>
      </c>
      <c r="D1809" s="1014" t="s">
        <v>2644</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2645</v>
      </c>
      <c r="B1810" s="1014" t="s">
        <v>858</v>
      </c>
      <c r="C1810" s="1014" t="s">
        <v>2646</v>
      </c>
      <c r="D1810" s="1014" t="s">
        <v>2647</v>
      </c>
      <c r="E1810" s="1014" t="s">
        <v>239</v>
      </c>
      <c r="F1810" s="1015">
        <v>39794</v>
      </c>
      <c r="G1810" s="1014" t="s">
        <v>284</v>
      </c>
      <c r="H1810" s="1010">
        <v>300000000</v>
      </c>
      <c r="I1810" s="1010">
        <v>0</v>
      </c>
      <c r="J1810" s="1010">
        <v>328991401.57999998</v>
      </c>
      <c r="K1810" s="1014" t="s">
        <v>1198</v>
      </c>
      <c r="L1810" s="1010"/>
      <c r="M1810" s="1010"/>
      <c r="N1810" s="1011"/>
      <c r="O1810" s="1010"/>
      <c r="P1810" s="1010"/>
      <c r="Q1810" s="1010"/>
      <c r="R1810" s="1010"/>
      <c r="S1810" s="1011"/>
    </row>
    <row r="1811" spans="1:19">
      <c r="A1811" s="1014" t="s">
        <v>2645</v>
      </c>
      <c r="B1811" s="1014" t="s">
        <v>283</v>
      </c>
      <c r="C1811" s="1014" t="s">
        <v>2646</v>
      </c>
      <c r="D1811" s="1014" t="s">
        <v>2647</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2645</v>
      </c>
      <c r="B1812" s="1014" t="s">
        <v>283</v>
      </c>
      <c r="C1812" s="1014" t="s">
        <v>2646</v>
      </c>
      <c r="D1812" s="1014" t="s">
        <v>2647</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2645</v>
      </c>
      <c r="B1813" s="1014" t="s">
        <v>283</v>
      </c>
      <c r="C1813" s="1014" t="s">
        <v>2646</v>
      </c>
      <c r="D1813" s="1014" t="s">
        <v>2647</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2648</v>
      </c>
      <c r="B1814" s="1014" t="s">
        <v>893</v>
      </c>
      <c r="C1814" s="1014" t="s">
        <v>2649</v>
      </c>
      <c r="D1814" s="1014" t="s">
        <v>2650</v>
      </c>
      <c r="E1814" s="1014" t="s">
        <v>89</v>
      </c>
      <c r="F1814" s="1015">
        <v>39913</v>
      </c>
      <c r="G1814" s="1014" t="s">
        <v>285</v>
      </c>
      <c r="H1814" s="1010">
        <v>4000000</v>
      </c>
      <c r="I1814" s="1010">
        <v>0</v>
      </c>
      <c r="J1814" s="1010">
        <v>4721382.8899999997</v>
      </c>
      <c r="K1814" s="1014" t="s">
        <v>1198</v>
      </c>
      <c r="L1814" s="1010"/>
      <c r="M1814" s="1010"/>
      <c r="N1814" s="1011"/>
      <c r="O1814" s="1010"/>
      <c r="P1814" s="1010"/>
      <c r="Q1814" s="1010"/>
      <c r="R1814" s="1010"/>
      <c r="S1814" s="1011"/>
    </row>
    <row r="1815" spans="1:19">
      <c r="A1815" s="1014" t="s">
        <v>2648</v>
      </c>
      <c r="B1815" s="1014" t="s">
        <v>283</v>
      </c>
      <c r="C1815" s="1014" t="s">
        <v>2649</v>
      </c>
      <c r="D1815" s="1014" t="s">
        <v>2650</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2651</v>
      </c>
      <c r="B1816" s="1014" t="s">
        <v>1051</v>
      </c>
      <c r="C1816" s="1014" t="s">
        <v>2652</v>
      </c>
      <c r="D1816" s="1014" t="s">
        <v>2653</v>
      </c>
      <c r="E1816" s="1014" t="s">
        <v>6</v>
      </c>
      <c r="F1816" s="1015">
        <v>39794</v>
      </c>
      <c r="G1816" s="1014" t="s">
        <v>284</v>
      </c>
      <c r="H1816" s="1010">
        <v>235000000</v>
      </c>
      <c r="I1816" s="1010">
        <v>0</v>
      </c>
      <c r="J1816" s="1010">
        <v>253929027.78</v>
      </c>
      <c r="K1816" s="1014" t="s">
        <v>1198</v>
      </c>
      <c r="L1816" s="1010"/>
      <c r="M1816" s="1010"/>
      <c r="N1816" s="1011"/>
      <c r="O1816" s="1010"/>
      <c r="P1816" s="1010"/>
      <c r="Q1816" s="1010"/>
      <c r="R1816" s="1010"/>
      <c r="S1816" s="1011"/>
    </row>
    <row r="1817" spans="1:19">
      <c r="A1817" s="1014" t="s">
        <v>2651</v>
      </c>
      <c r="B1817" s="1014" t="s">
        <v>283</v>
      </c>
      <c r="C1817" s="1014" t="s">
        <v>2652</v>
      </c>
      <c r="D1817" s="1014" t="s">
        <v>2653</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2651</v>
      </c>
      <c r="B1818" s="1014" t="s">
        <v>283</v>
      </c>
      <c r="C1818" s="1014" t="s">
        <v>2652</v>
      </c>
      <c r="D1818" s="1014" t="s">
        <v>2653</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2654</v>
      </c>
      <c r="B1819" s="1014" t="s">
        <v>1466</v>
      </c>
      <c r="C1819" s="1014" t="s">
        <v>2655</v>
      </c>
      <c r="D1819" s="1014" t="s">
        <v>2656</v>
      </c>
      <c r="E1819" s="1014" t="s">
        <v>217</v>
      </c>
      <c r="F1819" s="1015">
        <v>39941</v>
      </c>
      <c r="G1819" s="1014" t="s">
        <v>924</v>
      </c>
      <c r="H1819" s="1010">
        <v>13644000</v>
      </c>
      <c r="I1819" s="1010">
        <v>0</v>
      </c>
      <c r="J1819" s="1010">
        <v>17019233.91</v>
      </c>
      <c r="K1819" s="1014" t="s">
        <v>1198</v>
      </c>
      <c r="L1819" s="1010"/>
      <c r="M1819" s="1010"/>
      <c r="N1819" s="1011"/>
      <c r="O1819" s="1010"/>
      <c r="P1819" s="1010"/>
      <c r="Q1819" s="1010"/>
      <c r="R1819" s="1010"/>
      <c r="S1819" s="1011"/>
    </row>
    <row r="1820" spans="1:19">
      <c r="A1820" s="1014" t="s">
        <v>2654</v>
      </c>
      <c r="B1820" s="1014" t="s">
        <v>283</v>
      </c>
      <c r="C1820" s="1014" t="s">
        <v>2655</v>
      </c>
      <c r="D1820" s="1014" t="s">
        <v>2656</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2657</v>
      </c>
      <c r="B1821" s="1014" t="s">
        <v>3070</v>
      </c>
      <c r="C1821" s="1014" t="s">
        <v>2658</v>
      </c>
      <c r="D1821" s="1014" t="s">
        <v>1971</v>
      </c>
      <c r="E1821" s="1014" t="s">
        <v>19</v>
      </c>
      <c r="F1821" s="1015">
        <v>39801</v>
      </c>
      <c r="G1821" s="1014" t="s">
        <v>284</v>
      </c>
      <c r="H1821" s="1010">
        <v>967870000</v>
      </c>
      <c r="I1821" s="1010">
        <v>0</v>
      </c>
      <c r="J1821" s="1010">
        <v>1191019526.3900001</v>
      </c>
      <c r="K1821" s="1014" t="s">
        <v>1198</v>
      </c>
      <c r="L1821" s="1010"/>
      <c r="M1821" s="1010"/>
      <c r="N1821" s="1011"/>
      <c r="O1821" s="1010"/>
      <c r="P1821" s="1010"/>
      <c r="Q1821" s="1010"/>
      <c r="R1821" s="1010"/>
      <c r="S1821" s="1011"/>
    </row>
    <row r="1822" spans="1:19">
      <c r="A1822" s="1014" t="s">
        <v>2657</v>
      </c>
      <c r="B1822" s="1014" t="s">
        <v>283</v>
      </c>
      <c r="C1822" s="1014" t="s">
        <v>2658</v>
      </c>
      <c r="D1822" s="1014" t="s">
        <v>1971</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2657</v>
      </c>
      <c r="B1823" s="1014" t="s">
        <v>283</v>
      </c>
      <c r="C1823" s="1014" t="s">
        <v>2658</v>
      </c>
      <c r="D1823" s="1014" t="s">
        <v>1971</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2659</v>
      </c>
      <c r="B1824" s="1014" t="s">
        <v>2660</v>
      </c>
      <c r="C1824" s="1014" t="s">
        <v>2661</v>
      </c>
      <c r="D1824" s="1014" t="s">
        <v>1991</v>
      </c>
      <c r="E1824" s="1014" t="s">
        <v>1464</v>
      </c>
      <c r="F1824" s="1015">
        <v>39829</v>
      </c>
      <c r="G1824" s="1014" t="s">
        <v>285</v>
      </c>
      <c r="H1824" s="1010">
        <v>8000000</v>
      </c>
      <c r="I1824" s="1010">
        <v>0</v>
      </c>
      <c r="J1824" s="1010">
        <v>253122.22</v>
      </c>
      <c r="K1824" s="1014" t="s">
        <v>1101</v>
      </c>
      <c r="L1824" s="1010"/>
      <c r="M1824" s="1010"/>
      <c r="N1824" s="1011"/>
      <c r="O1824" s="1010"/>
      <c r="P1824" s="1010"/>
      <c r="Q1824" s="1010"/>
      <c r="R1824" s="1010"/>
      <c r="S1824" s="1011"/>
    </row>
    <row r="1825" spans="1:19">
      <c r="A1825" s="1014" t="s">
        <v>2659</v>
      </c>
      <c r="B1825" s="1014" t="s">
        <v>283</v>
      </c>
      <c r="C1825" s="1014" t="s">
        <v>2661</v>
      </c>
      <c r="D1825" s="1014" t="s">
        <v>1991</v>
      </c>
      <c r="E1825" s="1014" t="s">
        <v>1464</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2662</v>
      </c>
      <c r="B1826" s="1014"/>
      <c r="C1826" s="1014" t="s">
        <v>2663</v>
      </c>
      <c r="D1826" s="1014" t="s">
        <v>2664</v>
      </c>
      <c r="E1826" s="1014" t="s">
        <v>89</v>
      </c>
      <c r="F1826" s="1015">
        <v>39773</v>
      </c>
      <c r="G1826" s="1014" t="s">
        <v>284</v>
      </c>
      <c r="H1826" s="1010">
        <v>104823000</v>
      </c>
      <c r="I1826" s="1010">
        <v>0</v>
      </c>
      <c r="J1826" s="1010">
        <v>120845170.8</v>
      </c>
      <c r="K1826" s="1014" t="s">
        <v>900</v>
      </c>
      <c r="L1826" s="1010"/>
      <c r="M1826" s="1010"/>
      <c r="N1826" s="1011"/>
      <c r="O1826" s="1010"/>
      <c r="P1826" s="1010"/>
      <c r="Q1826" s="1010"/>
      <c r="R1826" s="1010"/>
      <c r="S1826" s="1011"/>
    </row>
    <row r="1827" spans="1:19">
      <c r="A1827" s="1014" t="s">
        <v>2662</v>
      </c>
      <c r="B1827" s="1014" t="s">
        <v>283</v>
      </c>
      <c r="C1827" s="1014" t="s">
        <v>2663</v>
      </c>
      <c r="D1827" s="1014" t="s">
        <v>2664</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2662</v>
      </c>
      <c r="B1828" s="1014" t="s">
        <v>283</v>
      </c>
      <c r="C1828" s="1014" t="s">
        <v>2663</v>
      </c>
      <c r="D1828" s="1014" t="s">
        <v>2664</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2665</v>
      </c>
      <c r="B1829" s="1014" t="s">
        <v>2608</v>
      </c>
      <c r="C1829" s="1014" t="s">
        <v>2666</v>
      </c>
      <c r="D1829" s="1014" t="s">
        <v>2601</v>
      </c>
      <c r="E1829" s="1014" t="s">
        <v>11</v>
      </c>
      <c r="F1829" s="1015">
        <v>40053</v>
      </c>
      <c r="G1829" s="1014" t="s">
        <v>924</v>
      </c>
      <c r="H1829" s="1010">
        <v>9720000</v>
      </c>
      <c r="I1829" s="1010">
        <v>0</v>
      </c>
      <c r="J1829" s="1010">
        <v>11611381.34</v>
      </c>
      <c r="K1829" s="1014" t="s">
        <v>1198</v>
      </c>
      <c r="L1829" s="1010"/>
      <c r="M1829" s="1010"/>
      <c r="N1829" s="1011"/>
      <c r="O1829" s="1010"/>
      <c r="P1829" s="1010"/>
      <c r="Q1829" s="1010"/>
      <c r="R1829" s="1010"/>
      <c r="S1829" s="1011"/>
    </row>
    <row r="1830" spans="1:19">
      <c r="A1830" s="1014" t="s">
        <v>2665</v>
      </c>
      <c r="B1830" s="1014" t="s">
        <v>283</v>
      </c>
      <c r="C1830" s="1014" t="s">
        <v>2666</v>
      </c>
      <c r="D1830" s="1014" t="s">
        <v>2601</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2667</v>
      </c>
      <c r="B1831" s="1014" t="s">
        <v>2668</v>
      </c>
      <c r="C1831" s="1014" t="s">
        <v>2669</v>
      </c>
      <c r="D1831" s="1014" t="s">
        <v>2670</v>
      </c>
      <c r="E1831" s="1014" t="s">
        <v>166</v>
      </c>
      <c r="F1831" s="1015">
        <v>39829</v>
      </c>
      <c r="G1831" s="1014" t="s">
        <v>285</v>
      </c>
      <c r="H1831" s="1010">
        <v>11730000</v>
      </c>
      <c r="I1831" s="1010">
        <v>0</v>
      </c>
      <c r="J1831" s="1010">
        <v>690832.08</v>
      </c>
      <c r="K1831" s="1014" t="s">
        <v>1101</v>
      </c>
      <c r="L1831" s="1010"/>
      <c r="M1831" s="1010"/>
      <c r="N1831" s="1011"/>
      <c r="O1831" s="1010"/>
      <c r="P1831" s="1010"/>
      <c r="Q1831" s="1010"/>
      <c r="R1831" s="1010"/>
      <c r="S1831" s="1011"/>
    </row>
    <row r="1832" spans="1:19">
      <c r="A1832" s="1014" t="s">
        <v>2667</v>
      </c>
      <c r="B1832" s="1014" t="s">
        <v>283</v>
      </c>
      <c r="C1832" s="1014" t="s">
        <v>2669</v>
      </c>
      <c r="D1832" s="1014" t="s">
        <v>2670</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2671</v>
      </c>
      <c r="B1833" s="1014" t="s">
        <v>858</v>
      </c>
      <c r="C1833" s="1014" t="s">
        <v>2672</v>
      </c>
      <c r="D1833" s="1014" t="s">
        <v>2673</v>
      </c>
      <c r="E1833" s="1014" t="s">
        <v>109</v>
      </c>
      <c r="F1833" s="1015">
        <v>39766</v>
      </c>
      <c r="G1833" s="1014" t="s">
        <v>284</v>
      </c>
      <c r="H1833" s="1010">
        <v>361172000</v>
      </c>
      <c r="I1833" s="1010">
        <v>0</v>
      </c>
      <c r="J1833" s="1010">
        <v>378547699.44999999</v>
      </c>
      <c r="K1833" s="1014" t="s">
        <v>1198</v>
      </c>
      <c r="L1833" s="1010"/>
      <c r="M1833" s="1010"/>
      <c r="N1833" s="1011"/>
      <c r="O1833" s="1010"/>
      <c r="P1833" s="1010"/>
      <c r="Q1833" s="1010"/>
      <c r="R1833" s="1010"/>
      <c r="S1833" s="1011"/>
    </row>
    <row r="1834" spans="1:19">
      <c r="A1834" s="1014" t="s">
        <v>2671</v>
      </c>
      <c r="B1834" s="1014" t="s">
        <v>283</v>
      </c>
      <c r="C1834" s="1014" t="s">
        <v>2672</v>
      </c>
      <c r="D1834" s="1014" t="s">
        <v>2673</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2671</v>
      </c>
      <c r="B1835" s="1014" t="s">
        <v>283</v>
      </c>
      <c r="C1835" s="1014" t="s">
        <v>2672</v>
      </c>
      <c r="D1835" s="1014" t="s">
        <v>2673</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2674</v>
      </c>
      <c r="B1836" s="1014" t="s">
        <v>893</v>
      </c>
      <c r="C1836" s="1014" t="s">
        <v>2675</v>
      </c>
      <c r="D1836" s="1014" t="s">
        <v>2676</v>
      </c>
      <c r="E1836" s="1014" t="s">
        <v>1233</v>
      </c>
      <c r="F1836" s="1015">
        <v>39805</v>
      </c>
      <c r="G1836" s="1014" t="s">
        <v>285</v>
      </c>
      <c r="H1836" s="1010">
        <v>2000000</v>
      </c>
      <c r="I1836" s="1010">
        <v>0</v>
      </c>
      <c r="J1836" s="1010">
        <v>2384611.11</v>
      </c>
      <c r="K1836" s="1014" t="s">
        <v>1198</v>
      </c>
      <c r="L1836" s="1010"/>
      <c r="M1836" s="1010"/>
      <c r="N1836" s="1011"/>
      <c r="O1836" s="1010"/>
      <c r="P1836" s="1010"/>
      <c r="Q1836" s="1010"/>
      <c r="R1836" s="1010"/>
      <c r="S1836" s="1011"/>
    </row>
    <row r="1837" spans="1:19">
      <c r="A1837" s="1014" t="s">
        <v>2674</v>
      </c>
      <c r="B1837" s="1014" t="s">
        <v>283</v>
      </c>
      <c r="C1837" s="1014" t="s">
        <v>2675</v>
      </c>
      <c r="D1837" s="1014" t="s">
        <v>2676</v>
      </c>
      <c r="E1837" s="1014" t="s">
        <v>1233</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2677</v>
      </c>
      <c r="B1838" s="1014" t="s">
        <v>2678</v>
      </c>
      <c r="C1838" s="1014" t="s">
        <v>2679</v>
      </c>
      <c r="D1838" s="1014" t="s">
        <v>1912</v>
      </c>
      <c r="E1838" s="1014" t="s">
        <v>60</v>
      </c>
      <c r="F1838" s="1015">
        <v>39801</v>
      </c>
      <c r="G1838" s="1014" t="s">
        <v>284</v>
      </c>
      <c r="H1838" s="1010">
        <v>30000000</v>
      </c>
      <c r="I1838" s="1010">
        <v>0</v>
      </c>
      <c r="J1838" s="1010">
        <v>3233333.33</v>
      </c>
      <c r="K1838" s="1014" t="s">
        <v>1101</v>
      </c>
      <c r="L1838" s="1010"/>
      <c r="M1838" s="1010"/>
      <c r="N1838" s="1011"/>
      <c r="O1838" s="1010"/>
      <c r="P1838" s="1010"/>
      <c r="Q1838" s="1010"/>
      <c r="R1838" s="1010"/>
      <c r="S1838" s="1011"/>
    </row>
    <row r="1839" spans="1:19">
      <c r="A1839" s="1014" t="s">
        <v>2677</v>
      </c>
      <c r="B1839" s="1014" t="s">
        <v>283</v>
      </c>
      <c r="C1839" s="1014" t="s">
        <v>2679</v>
      </c>
      <c r="D1839" s="1014" t="s">
        <v>1912</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2680</v>
      </c>
      <c r="B1840" s="1014" t="s">
        <v>907</v>
      </c>
      <c r="C1840" s="1014" t="s">
        <v>2681</v>
      </c>
      <c r="D1840" s="1014" t="s">
        <v>2044</v>
      </c>
      <c r="E1840" s="1014" t="s">
        <v>60</v>
      </c>
      <c r="F1840" s="1015">
        <v>39805</v>
      </c>
      <c r="G1840" s="1014" t="s">
        <v>285</v>
      </c>
      <c r="H1840" s="1010">
        <v>3000000</v>
      </c>
      <c r="I1840" s="1010">
        <v>0</v>
      </c>
      <c r="J1840" s="1010">
        <v>3331713.17</v>
      </c>
      <c r="K1840" s="1014" t="s">
        <v>900</v>
      </c>
      <c r="L1840" s="1010"/>
      <c r="M1840" s="1010"/>
      <c r="N1840" s="1011"/>
      <c r="O1840" s="1010"/>
      <c r="P1840" s="1010"/>
      <c r="Q1840" s="1010"/>
      <c r="R1840" s="1010"/>
      <c r="S1840" s="1011"/>
    </row>
    <row r="1841" spans="1:19">
      <c r="A1841" s="1014" t="s">
        <v>2680</v>
      </c>
      <c r="B1841" s="1014" t="s">
        <v>283</v>
      </c>
      <c r="C1841" s="1014" t="s">
        <v>2681</v>
      </c>
      <c r="D1841" s="1014" t="s">
        <v>2044</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2680</v>
      </c>
      <c r="B1842" s="1014" t="s">
        <v>283</v>
      </c>
      <c r="C1842" s="1014" t="s">
        <v>2681</v>
      </c>
      <c r="D1842" s="1014" t="s">
        <v>2044</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2680</v>
      </c>
      <c r="B1843" s="1014" t="s">
        <v>283</v>
      </c>
      <c r="C1843" s="1014" t="s">
        <v>2681</v>
      </c>
      <c r="D1843" s="1014" t="s">
        <v>2044</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2682</v>
      </c>
      <c r="B1844" s="1014" t="s">
        <v>858</v>
      </c>
      <c r="C1844" s="1014" t="s">
        <v>2683</v>
      </c>
      <c r="D1844" s="1014" t="s">
        <v>1364</v>
      </c>
      <c r="E1844" s="1014" t="s">
        <v>166</v>
      </c>
      <c r="F1844" s="1015">
        <v>39829</v>
      </c>
      <c r="G1844" s="1014" t="s">
        <v>284</v>
      </c>
      <c r="H1844" s="1010">
        <v>75000000</v>
      </c>
      <c r="I1844" s="1010">
        <v>0</v>
      </c>
      <c r="J1844" s="1010">
        <v>82777816.209999993</v>
      </c>
      <c r="K1844" s="1014" t="s">
        <v>1198</v>
      </c>
      <c r="L1844" s="1010"/>
      <c r="M1844" s="1010"/>
      <c r="N1844" s="1011"/>
      <c r="O1844" s="1010"/>
      <c r="P1844" s="1010"/>
      <c r="Q1844" s="1010"/>
      <c r="R1844" s="1010"/>
      <c r="S1844" s="1011"/>
    </row>
    <row r="1845" spans="1:19">
      <c r="A1845" s="1014" t="s">
        <v>2682</v>
      </c>
      <c r="B1845" s="1014" t="s">
        <v>283</v>
      </c>
      <c r="C1845" s="1014" t="s">
        <v>2683</v>
      </c>
      <c r="D1845" s="1014" t="s">
        <v>1364</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2682</v>
      </c>
      <c r="B1846" s="1014" t="s">
        <v>283</v>
      </c>
      <c r="C1846" s="1014" t="s">
        <v>2683</v>
      </c>
      <c r="D1846" s="1014" t="s">
        <v>1364</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2684</v>
      </c>
      <c r="B1847" s="1014" t="s">
        <v>893</v>
      </c>
      <c r="C1847" s="1014" t="s">
        <v>2685</v>
      </c>
      <c r="D1847" s="1014" t="s">
        <v>2686</v>
      </c>
      <c r="E1847" s="1014" t="s">
        <v>166</v>
      </c>
      <c r="F1847" s="1015">
        <v>39822</v>
      </c>
      <c r="G1847" s="1014" t="s">
        <v>285</v>
      </c>
      <c r="H1847" s="1010">
        <v>3981000</v>
      </c>
      <c r="I1847" s="1010">
        <v>0</v>
      </c>
      <c r="J1847" s="1010">
        <v>4475307.67</v>
      </c>
      <c r="K1847" s="1014" t="s">
        <v>1198</v>
      </c>
      <c r="L1847" s="1010"/>
      <c r="M1847" s="1010"/>
      <c r="N1847" s="1011"/>
      <c r="O1847" s="1010"/>
      <c r="P1847" s="1010"/>
      <c r="Q1847" s="1010"/>
      <c r="R1847" s="1010"/>
      <c r="S1847" s="1011"/>
    </row>
    <row r="1848" spans="1:19">
      <c r="A1848" s="1014" t="s">
        <v>2684</v>
      </c>
      <c r="B1848" s="1014" t="s">
        <v>283</v>
      </c>
      <c r="C1848" s="1014" t="s">
        <v>2685</v>
      </c>
      <c r="D1848" s="1014" t="s">
        <v>2686</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2687</v>
      </c>
      <c r="B1849" s="1014" t="s">
        <v>902</v>
      </c>
      <c r="C1849" s="1014" t="s">
        <v>2688</v>
      </c>
      <c r="D1849" s="1014" t="s">
        <v>2689</v>
      </c>
      <c r="E1849" s="1014" t="s">
        <v>166</v>
      </c>
      <c r="F1849" s="1015">
        <v>40032</v>
      </c>
      <c r="G1849" s="1014" t="s">
        <v>285</v>
      </c>
      <c r="H1849" s="1010">
        <v>20000000</v>
      </c>
      <c r="I1849" s="1010">
        <v>0</v>
      </c>
      <c r="J1849" s="1010">
        <v>23234499.98</v>
      </c>
      <c r="K1849" s="1014" t="s">
        <v>1198</v>
      </c>
      <c r="L1849" s="1010"/>
      <c r="M1849" s="1010"/>
      <c r="N1849" s="1011"/>
      <c r="O1849" s="1010"/>
      <c r="P1849" s="1010"/>
      <c r="Q1849" s="1010"/>
      <c r="R1849" s="1010"/>
      <c r="S1849" s="1011"/>
    </row>
    <row r="1850" spans="1:19">
      <c r="A1850" s="1014" t="s">
        <v>2687</v>
      </c>
      <c r="B1850" s="1014" t="s">
        <v>283</v>
      </c>
      <c r="C1850" s="1014" t="s">
        <v>2688</v>
      </c>
      <c r="D1850" s="1014" t="s">
        <v>2689</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2690</v>
      </c>
      <c r="B1851" s="1014" t="s">
        <v>1051</v>
      </c>
      <c r="C1851" s="1014" t="s">
        <v>2691</v>
      </c>
      <c r="D1851" s="1014" t="s">
        <v>2692</v>
      </c>
      <c r="E1851" s="1014" t="s">
        <v>289</v>
      </c>
      <c r="F1851" s="1015">
        <v>39794</v>
      </c>
      <c r="G1851" s="1014" t="s">
        <v>284</v>
      </c>
      <c r="H1851" s="1010">
        <v>45220000</v>
      </c>
      <c r="I1851" s="1010">
        <v>0</v>
      </c>
      <c r="J1851" s="1010">
        <v>52787673.439999998</v>
      </c>
      <c r="K1851" s="1014" t="s">
        <v>1198</v>
      </c>
      <c r="L1851" s="1010"/>
      <c r="M1851" s="1010"/>
      <c r="N1851" s="1011"/>
      <c r="O1851" s="1010"/>
      <c r="P1851" s="1010"/>
      <c r="Q1851" s="1010"/>
      <c r="R1851" s="1010"/>
      <c r="S1851" s="1011"/>
    </row>
    <row r="1852" spans="1:19">
      <c r="A1852" s="1014" t="s">
        <v>2690</v>
      </c>
      <c r="B1852" s="1014" t="s">
        <v>283</v>
      </c>
      <c r="C1852" s="1014" t="s">
        <v>2691</v>
      </c>
      <c r="D1852" s="1014" t="s">
        <v>2692</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2690</v>
      </c>
      <c r="B1853" s="1014" t="s">
        <v>283</v>
      </c>
      <c r="C1853" s="1014" t="s">
        <v>2691</v>
      </c>
      <c r="D1853" s="1014" t="s">
        <v>2692</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2693</v>
      </c>
      <c r="B1854" s="1014" t="s">
        <v>926</v>
      </c>
      <c r="C1854" s="1014" t="s">
        <v>2694</v>
      </c>
      <c r="D1854" s="1014" t="s">
        <v>2695</v>
      </c>
      <c r="E1854" s="1014" t="s">
        <v>105</v>
      </c>
      <c r="F1854" s="1015">
        <v>39850</v>
      </c>
      <c r="G1854" s="1014" t="s">
        <v>285</v>
      </c>
      <c r="H1854" s="1010">
        <v>4021000</v>
      </c>
      <c r="I1854" s="1010">
        <v>0</v>
      </c>
      <c r="J1854" s="1010">
        <v>1912684</v>
      </c>
      <c r="K1854" s="1014" t="s">
        <v>900</v>
      </c>
      <c r="L1854" s="1010"/>
      <c r="M1854" s="1010"/>
      <c r="N1854" s="1011"/>
      <c r="O1854" s="1010"/>
      <c r="P1854" s="1010"/>
      <c r="Q1854" s="1010"/>
      <c r="R1854" s="1010"/>
      <c r="S1854" s="1011"/>
    </row>
    <row r="1855" spans="1:19">
      <c r="A1855" s="1014" t="s">
        <v>2693</v>
      </c>
      <c r="B1855" s="1014" t="s">
        <v>283</v>
      </c>
      <c r="C1855" s="1014" t="s">
        <v>2694</v>
      </c>
      <c r="D1855" s="1014" t="s">
        <v>2695</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2696</v>
      </c>
      <c r="B1856" s="1014" t="s">
        <v>858</v>
      </c>
      <c r="C1856" s="1014" t="s">
        <v>2697</v>
      </c>
      <c r="D1856" s="1014" t="s">
        <v>2698</v>
      </c>
      <c r="E1856" s="1014" t="s">
        <v>1311</v>
      </c>
      <c r="F1856" s="1015">
        <v>39857</v>
      </c>
      <c r="G1856" s="1014" t="s">
        <v>284</v>
      </c>
      <c r="H1856" s="1010">
        <v>34000000</v>
      </c>
      <c r="I1856" s="1010">
        <v>0</v>
      </c>
      <c r="J1856" s="1010">
        <v>40091342.549999997</v>
      </c>
      <c r="K1856" s="1014" t="s">
        <v>1198</v>
      </c>
      <c r="L1856" s="1010"/>
      <c r="M1856" s="1010"/>
      <c r="N1856" s="1011"/>
      <c r="O1856" s="1010"/>
      <c r="P1856" s="1010"/>
      <c r="Q1856" s="1010"/>
      <c r="R1856" s="1010"/>
      <c r="S1856" s="1011"/>
    </row>
    <row r="1857" spans="1:19">
      <c r="A1857" s="1014" t="s">
        <v>2696</v>
      </c>
      <c r="B1857" s="1014" t="s">
        <v>283</v>
      </c>
      <c r="C1857" s="1014" t="s">
        <v>2697</v>
      </c>
      <c r="D1857" s="1014" t="s">
        <v>2698</v>
      </c>
      <c r="E1857" s="1014" t="s">
        <v>1311</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2696</v>
      </c>
      <c r="B1858" s="1014" t="s">
        <v>283</v>
      </c>
      <c r="C1858" s="1014" t="s">
        <v>2697</v>
      </c>
      <c r="D1858" s="1014" t="s">
        <v>2698</v>
      </c>
      <c r="E1858" s="1014" t="s">
        <v>1311</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2696</v>
      </c>
      <c r="B1859" s="1014" t="s">
        <v>283</v>
      </c>
      <c r="C1859" s="1014" t="s">
        <v>2697</v>
      </c>
      <c r="D1859" s="1014" t="s">
        <v>2698</v>
      </c>
      <c r="E1859" s="1014" t="s">
        <v>1311</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2699</v>
      </c>
      <c r="B1860" s="1014" t="s">
        <v>907</v>
      </c>
      <c r="C1860" s="1014" t="s">
        <v>2700</v>
      </c>
      <c r="D1860" s="1014" t="s">
        <v>2701</v>
      </c>
      <c r="E1860" s="1014" t="s">
        <v>217</v>
      </c>
      <c r="F1860" s="1015">
        <v>39829</v>
      </c>
      <c r="G1860" s="1014" t="s">
        <v>285</v>
      </c>
      <c r="H1860" s="1010">
        <v>20749000</v>
      </c>
      <c r="I1860" s="1010">
        <v>0</v>
      </c>
      <c r="J1860" s="1010">
        <v>18023831.850000001</v>
      </c>
      <c r="K1860" s="1014" t="s">
        <v>900</v>
      </c>
      <c r="L1860" s="1010"/>
      <c r="M1860" s="1010"/>
      <c r="N1860" s="1011"/>
      <c r="O1860" s="1010"/>
      <c r="P1860" s="1010"/>
      <c r="Q1860" s="1010"/>
      <c r="R1860" s="1010"/>
      <c r="S1860" s="1011"/>
    </row>
    <row r="1861" spans="1:19">
      <c r="A1861" s="1014" t="s">
        <v>2699</v>
      </c>
      <c r="B1861" s="1014" t="s">
        <v>283</v>
      </c>
      <c r="C1861" s="1014" t="s">
        <v>2700</v>
      </c>
      <c r="D1861" s="1014" t="s">
        <v>2701</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2699</v>
      </c>
      <c r="B1862" s="1014" t="s">
        <v>283</v>
      </c>
      <c r="C1862" s="1014" t="s">
        <v>2700</v>
      </c>
      <c r="D1862" s="1014" t="s">
        <v>2701</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2699</v>
      </c>
      <c r="B1863" s="1014" t="s">
        <v>283</v>
      </c>
      <c r="C1863" s="1014" t="s">
        <v>2700</v>
      </c>
      <c r="D1863" s="1014" t="s">
        <v>2701</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2702</v>
      </c>
      <c r="B1864" s="1014"/>
      <c r="C1864" s="1014" t="s">
        <v>2703</v>
      </c>
      <c r="D1864" s="1014" t="s">
        <v>2704</v>
      </c>
      <c r="E1864" s="1014" t="s">
        <v>149</v>
      </c>
      <c r="F1864" s="1015">
        <v>39801</v>
      </c>
      <c r="G1864" s="1014" t="s">
        <v>284</v>
      </c>
      <c r="H1864" s="1010">
        <v>5448000</v>
      </c>
      <c r="I1864" s="1010">
        <v>0</v>
      </c>
      <c r="J1864" s="1010">
        <v>6902866.3300000001</v>
      </c>
      <c r="K1864" s="1014" t="s">
        <v>1198</v>
      </c>
      <c r="L1864" s="1010"/>
      <c r="M1864" s="1010"/>
      <c r="N1864" s="1011"/>
      <c r="O1864" s="1010"/>
      <c r="P1864" s="1010"/>
      <c r="Q1864" s="1010"/>
      <c r="R1864" s="1010"/>
      <c r="S1864" s="1011"/>
    </row>
    <row r="1865" spans="1:19">
      <c r="A1865" s="1014" t="s">
        <v>2702</v>
      </c>
      <c r="B1865" s="1014" t="s">
        <v>283</v>
      </c>
      <c r="C1865" s="1014" t="s">
        <v>2703</v>
      </c>
      <c r="D1865" s="1014" t="s">
        <v>2704</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2705</v>
      </c>
      <c r="B1866" s="1014" t="s">
        <v>1015</v>
      </c>
      <c r="C1866" s="1014" t="s">
        <v>2706</v>
      </c>
      <c r="D1866" s="1014" t="s">
        <v>2707</v>
      </c>
      <c r="E1866" s="1014" t="s">
        <v>56</v>
      </c>
      <c r="F1866" s="1015">
        <v>39801</v>
      </c>
      <c r="G1866" s="1014" t="s">
        <v>284</v>
      </c>
      <c r="H1866" s="1010">
        <v>9090000</v>
      </c>
      <c r="I1866" s="1010">
        <v>0</v>
      </c>
      <c r="J1866" s="1010">
        <v>11795867.07</v>
      </c>
      <c r="K1866" s="1014" t="s">
        <v>1198</v>
      </c>
      <c r="L1866" s="1010"/>
      <c r="M1866" s="1010"/>
      <c r="N1866" s="1011"/>
      <c r="O1866" s="1010"/>
      <c r="P1866" s="1010"/>
      <c r="Q1866" s="1010"/>
      <c r="R1866" s="1010"/>
      <c r="S1866" s="1011"/>
    </row>
    <row r="1867" spans="1:19">
      <c r="A1867" s="1014" t="s">
        <v>2705</v>
      </c>
      <c r="B1867" s="1014" t="s">
        <v>283</v>
      </c>
      <c r="C1867" s="1014" t="s">
        <v>2706</v>
      </c>
      <c r="D1867" s="1014" t="s">
        <v>2707</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2705</v>
      </c>
      <c r="B1868" s="1014" t="s">
        <v>283</v>
      </c>
      <c r="C1868" s="1014" t="s">
        <v>2706</v>
      </c>
      <c r="D1868" s="1014" t="s">
        <v>2707</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2708</v>
      </c>
      <c r="B1869" s="1014" t="s">
        <v>858</v>
      </c>
      <c r="C1869" s="1014" t="s">
        <v>2709</v>
      </c>
      <c r="D1869" s="1014" t="s">
        <v>2710</v>
      </c>
      <c r="E1869" s="1014" t="s">
        <v>1054</v>
      </c>
      <c r="F1869" s="1015">
        <v>39822</v>
      </c>
      <c r="G1869" s="1014" t="s">
        <v>284</v>
      </c>
      <c r="H1869" s="1010">
        <v>25000000</v>
      </c>
      <c r="I1869" s="1010">
        <v>0</v>
      </c>
      <c r="J1869" s="1010">
        <v>29722063.780000001</v>
      </c>
      <c r="K1869" s="1014" t="s">
        <v>1198</v>
      </c>
      <c r="L1869" s="1010"/>
      <c r="M1869" s="1010"/>
      <c r="N1869" s="1011"/>
      <c r="O1869" s="1010"/>
      <c r="P1869" s="1010"/>
      <c r="Q1869" s="1010"/>
      <c r="R1869" s="1010"/>
      <c r="S1869" s="1011"/>
    </row>
    <row r="1870" spans="1:19">
      <c r="A1870" s="1014" t="s">
        <v>2708</v>
      </c>
      <c r="B1870" s="1014" t="s">
        <v>283</v>
      </c>
      <c r="C1870" s="1014" t="s">
        <v>2709</v>
      </c>
      <c r="D1870" s="1014" t="s">
        <v>2710</v>
      </c>
      <c r="E1870" s="1014" t="s">
        <v>1054</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2708</v>
      </c>
      <c r="B1871" s="1014" t="s">
        <v>283</v>
      </c>
      <c r="C1871" s="1014" t="s">
        <v>2709</v>
      </c>
      <c r="D1871" s="1014" t="s">
        <v>2710</v>
      </c>
      <c r="E1871" s="1014" t="s">
        <v>1054</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2708</v>
      </c>
      <c r="B1872" s="1014" t="s">
        <v>283</v>
      </c>
      <c r="C1872" s="1014" t="s">
        <v>2709</v>
      </c>
      <c r="D1872" s="1014" t="s">
        <v>2710</v>
      </c>
      <c r="E1872" s="1014" t="s">
        <v>1054</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2708</v>
      </c>
      <c r="B1873" s="1014" t="s">
        <v>283</v>
      </c>
      <c r="C1873" s="1014" t="s">
        <v>2709</v>
      </c>
      <c r="D1873" s="1014" t="s">
        <v>2710</v>
      </c>
      <c r="E1873" s="1014" t="s">
        <v>1054</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1695</v>
      </c>
      <c r="C1874" s="1014" t="s">
        <v>2711</v>
      </c>
      <c r="D1874" s="1014" t="s">
        <v>1849</v>
      </c>
      <c r="E1874" s="1014" t="s">
        <v>23</v>
      </c>
      <c r="F1874" s="1015">
        <v>39850</v>
      </c>
      <c r="G1874" s="1014" t="s">
        <v>284</v>
      </c>
      <c r="H1874" s="1010">
        <v>5000000</v>
      </c>
      <c r="I1874" s="1010">
        <v>0</v>
      </c>
      <c r="J1874" s="1010">
        <v>5714215.5599999996</v>
      </c>
      <c r="K1874" s="1014" t="s">
        <v>1198</v>
      </c>
      <c r="L1874" s="1010"/>
      <c r="M1874" s="1010"/>
      <c r="N1874" s="1011"/>
      <c r="O1874" s="1010"/>
      <c r="P1874" s="1010"/>
      <c r="Q1874" s="1010"/>
      <c r="R1874" s="1010"/>
      <c r="S1874" s="1011"/>
    </row>
    <row r="1875" spans="1:19">
      <c r="A1875" s="1014" t="s">
        <v>43</v>
      </c>
      <c r="B1875" s="1014" t="s">
        <v>283</v>
      </c>
      <c r="C1875" s="1014" t="s">
        <v>2711</v>
      </c>
      <c r="D1875" s="1014" t="s">
        <v>1849</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2711</v>
      </c>
      <c r="D1876" s="1014" t="s">
        <v>1849</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2712</v>
      </c>
      <c r="B1877" s="1014" t="s">
        <v>893</v>
      </c>
      <c r="C1877" s="1014" t="s">
        <v>2713</v>
      </c>
      <c r="D1877" s="1014" t="s">
        <v>2714</v>
      </c>
      <c r="E1877" s="1014" t="s">
        <v>166</v>
      </c>
      <c r="F1877" s="1015">
        <v>39871</v>
      </c>
      <c r="G1877" s="1014" t="s">
        <v>285</v>
      </c>
      <c r="H1877" s="1010">
        <v>731000</v>
      </c>
      <c r="I1877" s="1010">
        <v>0</v>
      </c>
      <c r="J1877" s="1010">
        <v>813086.56</v>
      </c>
      <c r="K1877" s="1014" t="s">
        <v>1198</v>
      </c>
      <c r="L1877" s="1010"/>
      <c r="M1877" s="1010"/>
      <c r="N1877" s="1011"/>
      <c r="O1877" s="1010"/>
      <c r="P1877" s="1010"/>
      <c r="Q1877" s="1010"/>
      <c r="R1877" s="1010"/>
      <c r="S1877" s="1011"/>
    </row>
    <row r="1878" spans="1:19">
      <c r="A1878" s="1014" t="s">
        <v>2712</v>
      </c>
      <c r="B1878" s="1014" t="s">
        <v>283</v>
      </c>
      <c r="C1878" s="1014" t="s">
        <v>2713</v>
      </c>
      <c r="D1878" s="1014" t="s">
        <v>2714</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2715</v>
      </c>
      <c r="B1879" s="1014" t="s">
        <v>893</v>
      </c>
      <c r="C1879" s="1014" t="s">
        <v>2716</v>
      </c>
      <c r="D1879" s="1014" t="s">
        <v>2717</v>
      </c>
      <c r="E1879" s="1014" t="s">
        <v>950</v>
      </c>
      <c r="F1879" s="1015">
        <v>39850</v>
      </c>
      <c r="G1879" s="1014" t="s">
        <v>285</v>
      </c>
      <c r="H1879" s="1010">
        <v>301000</v>
      </c>
      <c r="I1879" s="1010">
        <v>0</v>
      </c>
      <c r="J1879" s="1010">
        <v>379458.89</v>
      </c>
      <c r="K1879" s="1014" t="s">
        <v>1198</v>
      </c>
      <c r="L1879" s="1010"/>
      <c r="M1879" s="1010"/>
      <c r="N1879" s="1011"/>
      <c r="O1879" s="1010"/>
      <c r="P1879" s="1010"/>
      <c r="Q1879" s="1010"/>
      <c r="R1879" s="1010"/>
      <c r="S1879" s="1011"/>
    </row>
    <row r="1880" spans="1:19">
      <c r="A1880" s="1014" t="s">
        <v>2715</v>
      </c>
      <c r="B1880" s="1014" t="s">
        <v>283</v>
      </c>
      <c r="C1880" s="1014" t="s">
        <v>2716</v>
      </c>
      <c r="D1880" s="1014" t="s">
        <v>2717</v>
      </c>
      <c r="E1880" s="1014" t="s">
        <v>950</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2718</v>
      </c>
      <c r="B1881" s="1014" t="s">
        <v>858</v>
      </c>
      <c r="C1881" s="1014" t="s">
        <v>2719</v>
      </c>
      <c r="D1881" s="1014" t="s">
        <v>2704</v>
      </c>
      <c r="E1881" s="1014" t="s">
        <v>149</v>
      </c>
      <c r="F1881" s="1015">
        <v>39990</v>
      </c>
      <c r="G1881" s="1014" t="s">
        <v>284</v>
      </c>
      <c r="H1881" s="1010">
        <v>3400000000</v>
      </c>
      <c r="I1881" s="1010">
        <v>0</v>
      </c>
      <c r="J1881" s="1010">
        <v>4236125671</v>
      </c>
      <c r="K1881" s="1014" t="s">
        <v>1198</v>
      </c>
      <c r="L1881" s="1010"/>
      <c r="M1881" s="1010"/>
      <c r="N1881" s="1011"/>
      <c r="O1881" s="1010"/>
      <c r="P1881" s="1010"/>
      <c r="Q1881" s="1010"/>
      <c r="R1881" s="1010"/>
      <c r="S1881" s="1011"/>
    </row>
    <row r="1882" spans="1:19">
      <c r="A1882" s="1014" t="s">
        <v>2718</v>
      </c>
      <c r="B1882" s="1014" t="s">
        <v>283</v>
      </c>
      <c r="C1882" s="1014" t="s">
        <v>2719</v>
      </c>
      <c r="D1882" s="1014" t="s">
        <v>2704</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2718</v>
      </c>
      <c r="B1883" s="1014" t="s">
        <v>283</v>
      </c>
      <c r="C1883" s="1014" t="s">
        <v>2719</v>
      </c>
      <c r="D1883" s="1014" t="s">
        <v>2704</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2720</v>
      </c>
      <c r="B1884" s="1014" t="s">
        <v>902</v>
      </c>
      <c r="C1884" s="1014" t="s">
        <v>2721</v>
      </c>
      <c r="D1884" s="1014" t="s">
        <v>1412</v>
      </c>
      <c r="E1884" s="1014" t="s">
        <v>1000</v>
      </c>
      <c r="F1884" s="1015">
        <v>39955</v>
      </c>
      <c r="G1884" s="1014" t="s">
        <v>285</v>
      </c>
      <c r="H1884" s="1010">
        <v>15000000</v>
      </c>
      <c r="I1884" s="1010">
        <v>0</v>
      </c>
      <c r="J1884" s="1010">
        <v>17580291.550000001</v>
      </c>
      <c r="K1884" s="1014" t="s">
        <v>1198</v>
      </c>
      <c r="L1884" s="1010"/>
      <c r="M1884" s="1010"/>
      <c r="N1884" s="1011"/>
      <c r="O1884" s="1010"/>
      <c r="P1884" s="1010"/>
      <c r="Q1884" s="1010"/>
      <c r="R1884" s="1010"/>
      <c r="S1884" s="1011"/>
    </row>
    <row r="1885" spans="1:19">
      <c r="A1885" s="1014" t="s">
        <v>2720</v>
      </c>
      <c r="B1885" s="1014" t="s">
        <v>283</v>
      </c>
      <c r="C1885" s="1014" t="s">
        <v>2721</v>
      </c>
      <c r="D1885" s="1014" t="s">
        <v>1412</v>
      </c>
      <c r="E1885" s="1014" t="s">
        <v>1000</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2722</v>
      </c>
      <c r="B1886" s="1014" t="s">
        <v>907</v>
      </c>
      <c r="C1886" s="1014" t="s">
        <v>2723</v>
      </c>
      <c r="D1886" s="1014" t="s">
        <v>2724</v>
      </c>
      <c r="E1886" s="1014" t="s">
        <v>105</v>
      </c>
      <c r="F1886" s="1015">
        <v>39805</v>
      </c>
      <c r="G1886" s="1014" t="s">
        <v>285</v>
      </c>
      <c r="H1886" s="1010">
        <v>7500000</v>
      </c>
      <c r="I1886" s="1010">
        <v>0</v>
      </c>
      <c r="J1886" s="1010">
        <v>9232652.1699999999</v>
      </c>
      <c r="K1886" s="1014" t="s">
        <v>900</v>
      </c>
      <c r="L1886" s="1010"/>
      <c r="M1886" s="1010"/>
      <c r="N1886" s="1011"/>
      <c r="O1886" s="1010"/>
      <c r="P1886" s="1010"/>
      <c r="Q1886" s="1010"/>
      <c r="R1886" s="1010"/>
      <c r="S1886" s="1011"/>
    </row>
    <row r="1887" spans="1:19">
      <c r="A1887" s="1014" t="s">
        <v>2722</v>
      </c>
      <c r="B1887" s="1014" t="s">
        <v>283</v>
      </c>
      <c r="C1887" s="1014" t="s">
        <v>2723</v>
      </c>
      <c r="D1887" s="1014" t="s">
        <v>2724</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2722</v>
      </c>
      <c r="B1888" s="1014" t="s">
        <v>283</v>
      </c>
      <c r="C1888" s="1014" t="s">
        <v>2723</v>
      </c>
      <c r="D1888" s="1014" t="s">
        <v>2724</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2725</v>
      </c>
      <c r="B1889" s="1014" t="s">
        <v>858</v>
      </c>
      <c r="C1889" s="1014" t="s">
        <v>2726</v>
      </c>
      <c r="D1889" s="1014" t="s">
        <v>1567</v>
      </c>
      <c r="E1889" s="1014" t="s">
        <v>239</v>
      </c>
      <c r="F1889" s="1015">
        <v>39813</v>
      </c>
      <c r="G1889" s="1014" t="s">
        <v>284</v>
      </c>
      <c r="H1889" s="1010">
        <v>7579200000</v>
      </c>
      <c r="I1889" s="1010">
        <v>0</v>
      </c>
      <c r="J1889" s="1010">
        <v>8320638950.8299999</v>
      </c>
      <c r="K1889" s="1014" t="s">
        <v>1198</v>
      </c>
      <c r="L1889" s="1010"/>
      <c r="M1889" s="1010"/>
      <c r="N1889" s="1011"/>
      <c r="O1889" s="1010"/>
      <c r="P1889" s="1010"/>
      <c r="Q1889" s="1010"/>
      <c r="R1889" s="1010"/>
      <c r="S1889" s="1011"/>
    </row>
    <row r="1890" spans="1:19">
      <c r="A1890" s="1014" t="s">
        <v>2725</v>
      </c>
      <c r="B1890" s="1014" t="s">
        <v>283</v>
      </c>
      <c r="C1890" s="1014" t="s">
        <v>2726</v>
      </c>
      <c r="D1890" s="1014" t="s">
        <v>1567</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2725</v>
      </c>
      <c r="B1891" s="1014" t="s">
        <v>283</v>
      </c>
      <c r="C1891" s="1014" t="s">
        <v>2726</v>
      </c>
      <c r="D1891" s="1014" t="s">
        <v>1567</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2727</v>
      </c>
      <c r="B1892" s="1014" t="s">
        <v>902</v>
      </c>
      <c r="C1892" s="1014" t="s">
        <v>2728</v>
      </c>
      <c r="D1892" s="1014" t="s">
        <v>883</v>
      </c>
      <c r="E1892" s="1014" t="s">
        <v>6</v>
      </c>
      <c r="F1892" s="1015">
        <v>39864</v>
      </c>
      <c r="G1892" s="1014" t="s">
        <v>285</v>
      </c>
      <c r="H1892" s="1010">
        <v>5450000</v>
      </c>
      <c r="I1892" s="1010">
        <v>0</v>
      </c>
      <c r="J1892" s="1010">
        <v>6474752.1399999997</v>
      </c>
      <c r="K1892" s="1014" t="s">
        <v>1198</v>
      </c>
      <c r="L1892" s="1010"/>
      <c r="M1892" s="1010"/>
      <c r="N1892" s="1011"/>
      <c r="O1892" s="1010"/>
      <c r="P1892" s="1010"/>
      <c r="Q1892" s="1010"/>
      <c r="R1892" s="1010"/>
      <c r="S1892" s="1011"/>
    </row>
    <row r="1893" spans="1:19">
      <c r="A1893" s="1014" t="s">
        <v>2727</v>
      </c>
      <c r="B1893" s="1014" t="s">
        <v>283</v>
      </c>
      <c r="C1893" s="1014" t="s">
        <v>2728</v>
      </c>
      <c r="D1893" s="1014" t="s">
        <v>883</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2729</v>
      </c>
      <c r="B1894" s="1014" t="s">
        <v>907</v>
      </c>
      <c r="C1894" s="1014" t="s">
        <v>2730</v>
      </c>
      <c r="D1894" s="1014" t="s">
        <v>1370</v>
      </c>
      <c r="E1894" s="1014" t="s">
        <v>19</v>
      </c>
      <c r="F1894" s="1015">
        <v>39822</v>
      </c>
      <c r="G1894" s="1014" t="s">
        <v>285</v>
      </c>
      <c r="H1894" s="1010">
        <v>12000000</v>
      </c>
      <c r="I1894" s="1010">
        <v>0</v>
      </c>
      <c r="J1894" s="1010">
        <v>13065246</v>
      </c>
      <c r="K1894" s="1014" t="s">
        <v>900</v>
      </c>
      <c r="L1894" s="1010"/>
      <c r="M1894" s="1010"/>
      <c r="N1894" s="1011"/>
      <c r="O1894" s="1010"/>
      <c r="P1894" s="1010"/>
      <c r="Q1894" s="1010"/>
      <c r="R1894" s="1010"/>
      <c r="S1894" s="1011"/>
    </row>
    <row r="1895" spans="1:19">
      <c r="A1895" s="1014" t="s">
        <v>2729</v>
      </c>
      <c r="B1895" s="1014" t="s">
        <v>283</v>
      </c>
      <c r="C1895" s="1014" t="s">
        <v>2730</v>
      </c>
      <c r="D1895" s="1014" t="s">
        <v>1370</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2729</v>
      </c>
      <c r="B1896" s="1014" t="s">
        <v>283</v>
      </c>
      <c r="C1896" s="1014" t="s">
        <v>2730</v>
      </c>
      <c r="D1896" s="1014" t="s">
        <v>1370</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2729</v>
      </c>
      <c r="B1897" s="1014" t="s">
        <v>283</v>
      </c>
      <c r="C1897" s="1014" t="s">
        <v>2730</v>
      </c>
      <c r="D1897" s="1014" t="s">
        <v>1370</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2731</v>
      </c>
      <c r="B1898" s="1014" t="s">
        <v>1932</v>
      </c>
      <c r="C1898" s="1014" t="s">
        <v>2732</v>
      </c>
      <c r="D1898" s="1014" t="s">
        <v>2733</v>
      </c>
      <c r="E1898" s="1014" t="s">
        <v>239</v>
      </c>
      <c r="F1898" s="1015">
        <v>39871</v>
      </c>
      <c r="G1898" s="1014" t="s">
        <v>285</v>
      </c>
      <c r="H1898" s="1010">
        <v>541000</v>
      </c>
      <c r="I1898" s="1010">
        <v>0</v>
      </c>
      <c r="J1898" s="1010">
        <v>2322183.2000000002</v>
      </c>
      <c r="K1898" s="1014" t="s">
        <v>1198</v>
      </c>
      <c r="L1898" s="1010"/>
      <c r="M1898" s="1010"/>
      <c r="N1898" s="1011"/>
      <c r="O1898" s="1010"/>
      <c r="P1898" s="1010"/>
      <c r="Q1898" s="1010"/>
      <c r="R1898" s="1010"/>
      <c r="S1898" s="1011"/>
    </row>
    <row r="1899" spans="1:19">
      <c r="A1899" s="1014" t="s">
        <v>2731</v>
      </c>
      <c r="B1899" s="1014" t="s">
        <v>283</v>
      </c>
      <c r="C1899" s="1014" t="s">
        <v>2732</v>
      </c>
      <c r="D1899" s="1014" t="s">
        <v>2733</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2731</v>
      </c>
      <c r="B1900" s="1014" t="s">
        <v>283</v>
      </c>
      <c r="C1900" s="1014" t="s">
        <v>2732</v>
      </c>
      <c r="D1900" s="1014" t="s">
        <v>2733</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2734</v>
      </c>
      <c r="B1901" s="1014" t="s">
        <v>2735</v>
      </c>
      <c r="C1901" s="1014" t="s">
        <v>2736</v>
      </c>
      <c r="D1901" s="1014" t="s">
        <v>2737</v>
      </c>
      <c r="E1901" s="1014" t="s">
        <v>896</v>
      </c>
      <c r="F1901" s="1015">
        <v>39836</v>
      </c>
      <c r="G1901" s="1014" t="s">
        <v>285</v>
      </c>
      <c r="H1901" s="1010">
        <v>5677000</v>
      </c>
      <c r="I1901" s="1010">
        <v>0</v>
      </c>
      <c r="J1901" s="1010">
        <v>6449130.6399999997</v>
      </c>
      <c r="K1901" s="1014" t="s">
        <v>900</v>
      </c>
      <c r="L1901" s="1010"/>
      <c r="M1901" s="1010"/>
      <c r="N1901" s="1011"/>
      <c r="O1901" s="1010"/>
      <c r="P1901" s="1010"/>
      <c r="Q1901" s="1010"/>
      <c r="R1901" s="1010"/>
      <c r="S1901" s="1011"/>
    </row>
    <row r="1902" spans="1:19">
      <c r="A1902" s="1014" t="s">
        <v>2734</v>
      </c>
      <c r="B1902" s="1014" t="s">
        <v>283</v>
      </c>
      <c r="C1902" s="1014" t="s">
        <v>2736</v>
      </c>
      <c r="D1902" s="1014" t="s">
        <v>2737</v>
      </c>
      <c r="E1902" s="1014" t="s">
        <v>896</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2734</v>
      </c>
      <c r="B1903" s="1014" t="s">
        <v>283</v>
      </c>
      <c r="C1903" s="1014" t="s">
        <v>2736</v>
      </c>
      <c r="D1903" s="1014" t="s">
        <v>2737</v>
      </c>
      <c r="E1903" s="1014" t="s">
        <v>896</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2734</v>
      </c>
      <c r="B1904" s="1014" t="s">
        <v>283</v>
      </c>
      <c r="C1904" s="1014" t="s">
        <v>2736</v>
      </c>
      <c r="D1904" s="1014" t="s">
        <v>2737</v>
      </c>
      <c r="E1904" s="1014" t="s">
        <v>896</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2738</v>
      </c>
      <c r="B1905" s="1014"/>
      <c r="C1905" s="1014" t="s">
        <v>2739</v>
      </c>
      <c r="D1905" s="1014" t="s">
        <v>2217</v>
      </c>
      <c r="E1905" s="1014" t="s">
        <v>896</v>
      </c>
      <c r="F1905" s="1015">
        <v>39787</v>
      </c>
      <c r="G1905" s="1014" t="s">
        <v>284</v>
      </c>
      <c r="H1905" s="1010">
        <v>37000000</v>
      </c>
      <c r="I1905" s="1010">
        <v>0</v>
      </c>
      <c r="J1905" s="1010">
        <v>13444359.59</v>
      </c>
      <c r="K1905" s="1014" t="s">
        <v>900</v>
      </c>
      <c r="L1905" s="1010"/>
      <c r="M1905" s="1010"/>
      <c r="N1905" s="1011"/>
      <c r="O1905" s="1010"/>
      <c r="P1905" s="1010"/>
      <c r="Q1905" s="1010"/>
      <c r="R1905" s="1010"/>
      <c r="S1905" s="1011"/>
    </row>
    <row r="1906" spans="1:19">
      <c r="A1906" s="1014" t="s">
        <v>2738</v>
      </c>
      <c r="B1906" s="1014" t="s">
        <v>283</v>
      </c>
      <c r="C1906" s="1014" t="s">
        <v>2739</v>
      </c>
      <c r="D1906" s="1014" t="s">
        <v>2217</v>
      </c>
      <c r="E1906" s="1014" t="s">
        <v>896</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2740</v>
      </c>
      <c r="B1907" s="1014" t="s">
        <v>2974</v>
      </c>
      <c r="C1907" s="1014" t="s">
        <v>2741</v>
      </c>
      <c r="D1907" s="1014" t="s">
        <v>2742</v>
      </c>
      <c r="E1907" s="1014" t="s">
        <v>11</v>
      </c>
      <c r="F1907" s="1015">
        <v>39801</v>
      </c>
      <c r="G1907" s="1014" t="s">
        <v>284</v>
      </c>
      <c r="H1907" s="1010">
        <v>14448000</v>
      </c>
      <c r="I1907" s="1010">
        <v>0</v>
      </c>
      <c r="J1907" s="1010">
        <v>10180200.33</v>
      </c>
      <c r="K1907" s="1014" t="s">
        <v>900</v>
      </c>
      <c r="L1907" s="1010"/>
      <c r="M1907" s="1010"/>
      <c r="N1907" s="1011"/>
      <c r="O1907" s="1010"/>
      <c r="P1907" s="1010"/>
      <c r="Q1907" s="1010"/>
      <c r="R1907" s="1010"/>
      <c r="S1907" s="1011"/>
    </row>
    <row r="1908" spans="1:19">
      <c r="A1908" s="1014" t="s">
        <v>2740</v>
      </c>
      <c r="B1908" s="1014" t="s">
        <v>283</v>
      </c>
      <c r="C1908" s="1014" t="s">
        <v>2741</v>
      </c>
      <c r="D1908" s="1014" t="s">
        <v>2742</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2743</v>
      </c>
      <c r="B1909" s="1014" t="s">
        <v>2744</v>
      </c>
      <c r="C1909" s="1014" t="s">
        <v>2745</v>
      </c>
      <c r="D1909" s="1014" t="s">
        <v>2746</v>
      </c>
      <c r="E1909" s="1014" t="s">
        <v>19</v>
      </c>
      <c r="F1909" s="1015">
        <v>39920</v>
      </c>
      <c r="G1909" s="1014" t="s">
        <v>285</v>
      </c>
      <c r="H1909" s="1010">
        <v>3800000</v>
      </c>
      <c r="I1909" s="1010">
        <v>0</v>
      </c>
      <c r="J1909" s="1010">
        <v>223208</v>
      </c>
      <c r="K1909" s="1014" t="s">
        <v>2932</v>
      </c>
      <c r="L1909" s="1010"/>
      <c r="M1909" s="1010"/>
      <c r="N1909" s="1011"/>
      <c r="O1909" s="1010"/>
      <c r="P1909" s="1010"/>
      <c r="Q1909" s="1010"/>
      <c r="R1909" s="1010"/>
      <c r="S1909" s="1011"/>
    </row>
    <row r="1910" spans="1:19">
      <c r="A1910" s="1014" t="s">
        <v>2743</v>
      </c>
      <c r="B1910" s="1014" t="s">
        <v>283</v>
      </c>
      <c r="C1910" s="1014" t="s">
        <v>2745</v>
      </c>
      <c r="D1910" s="1014" t="s">
        <v>2746</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2747</v>
      </c>
      <c r="B1911" s="1014"/>
      <c r="C1911" s="1014" t="s">
        <v>2748</v>
      </c>
      <c r="D1911" s="1014" t="s">
        <v>2749</v>
      </c>
      <c r="E1911" s="1014" t="s">
        <v>188</v>
      </c>
      <c r="F1911" s="1015">
        <v>39805</v>
      </c>
      <c r="G1911" s="1014" t="s">
        <v>284</v>
      </c>
      <c r="H1911" s="1010">
        <v>16641000</v>
      </c>
      <c r="I1911" s="1010">
        <v>0</v>
      </c>
      <c r="J1911" s="1010">
        <v>18857818.52</v>
      </c>
      <c r="K1911" s="1014" t="s">
        <v>900</v>
      </c>
      <c r="L1911" s="1010"/>
      <c r="M1911" s="1010"/>
      <c r="N1911" s="1011"/>
      <c r="O1911" s="1010"/>
      <c r="P1911" s="1010"/>
      <c r="Q1911" s="1010"/>
      <c r="R1911" s="1010"/>
      <c r="S1911" s="1011"/>
    </row>
    <row r="1912" spans="1:19">
      <c r="A1912" s="1014" t="s">
        <v>2747</v>
      </c>
      <c r="B1912" s="1014" t="s">
        <v>283</v>
      </c>
      <c r="C1912" s="1014" t="s">
        <v>2748</v>
      </c>
      <c r="D1912" s="1014" t="s">
        <v>2749</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2747</v>
      </c>
      <c r="B1913" s="1014" t="s">
        <v>283</v>
      </c>
      <c r="C1913" s="1014" t="s">
        <v>2748</v>
      </c>
      <c r="D1913" s="1014" t="s">
        <v>2749</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2747</v>
      </c>
      <c r="B1914" s="1014" t="s">
        <v>283</v>
      </c>
      <c r="C1914" s="1014" t="s">
        <v>2748</v>
      </c>
      <c r="D1914" s="1014" t="s">
        <v>2749</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2747</v>
      </c>
      <c r="B1915" s="1014" t="s">
        <v>283</v>
      </c>
      <c r="C1915" s="1014" t="s">
        <v>2748</v>
      </c>
      <c r="D1915" s="1014" t="s">
        <v>2749</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2747</v>
      </c>
      <c r="B1916" s="1014" t="s">
        <v>283</v>
      </c>
      <c r="C1916" s="1014" t="s">
        <v>2748</v>
      </c>
      <c r="D1916" s="1014" t="s">
        <v>2749</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2750</v>
      </c>
      <c r="B1917" s="1014" t="s">
        <v>893</v>
      </c>
      <c r="C1917" s="1014" t="s">
        <v>2751</v>
      </c>
      <c r="D1917" s="1014" t="s">
        <v>2752</v>
      </c>
      <c r="E1917" s="1014" t="s">
        <v>1867</v>
      </c>
      <c r="F1917" s="1015">
        <v>39906</v>
      </c>
      <c r="G1917" s="1014" t="s">
        <v>285</v>
      </c>
      <c r="H1917" s="1010">
        <v>2117000</v>
      </c>
      <c r="I1917" s="1010">
        <v>0</v>
      </c>
      <c r="J1917" s="1010">
        <v>2569490.36</v>
      </c>
      <c r="K1917" s="1014" t="s">
        <v>1198</v>
      </c>
      <c r="L1917" s="1010"/>
      <c r="M1917" s="1010"/>
      <c r="N1917" s="1011"/>
      <c r="O1917" s="1010"/>
      <c r="P1917" s="1010"/>
      <c r="Q1917" s="1010"/>
      <c r="R1917" s="1010"/>
      <c r="S1917" s="1011"/>
    </row>
    <row r="1918" spans="1:19">
      <c r="A1918" s="1014" t="s">
        <v>2750</v>
      </c>
      <c r="B1918" s="1014" t="s">
        <v>283</v>
      </c>
      <c r="C1918" s="1014" t="s">
        <v>2751</v>
      </c>
      <c r="D1918" s="1014" t="s">
        <v>2752</v>
      </c>
      <c r="E1918" s="1014" t="s">
        <v>1867</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2753</v>
      </c>
      <c r="B1919" s="1014" t="s">
        <v>926</v>
      </c>
      <c r="C1919" s="1014" t="s">
        <v>2754</v>
      </c>
      <c r="D1919" s="1014" t="s">
        <v>1958</v>
      </c>
      <c r="E1919" s="1014" t="s">
        <v>1311</v>
      </c>
      <c r="F1919" s="1015">
        <v>39850</v>
      </c>
      <c r="G1919" s="1014" t="s">
        <v>285</v>
      </c>
      <c r="H1919" s="1010">
        <v>4000000</v>
      </c>
      <c r="I1919" s="1010">
        <v>0</v>
      </c>
      <c r="J1919" s="1010">
        <v>5210672.22</v>
      </c>
      <c r="K1919" s="1014" t="s">
        <v>1198</v>
      </c>
      <c r="L1919" s="1010"/>
      <c r="M1919" s="1010"/>
      <c r="N1919" s="1011"/>
      <c r="O1919" s="1010"/>
      <c r="P1919" s="1010"/>
      <c r="Q1919" s="1010"/>
      <c r="R1919" s="1010"/>
      <c r="S1919" s="1011"/>
    </row>
    <row r="1920" spans="1:19">
      <c r="A1920" s="1014" t="s">
        <v>2753</v>
      </c>
      <c r="B1920" s="1014" t="s">
        <v>283</v>
      </c>
      <c r="C1920" s="1014" t="s">
        <v>2754</v>
      </c>
      <c r="D1920" s="1014" t="s">
        <v>1958</v>
      </c>
      <c r="E1920" s="1014" t="s">
        <v>1311</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2755</v>
      </c>
      <c r="B1921" s="1014" t="s">
        <v>955</v>
      </c>
      <c r="C1921" s="1014" t="s">
        <v>2756</v>
      </c>
      <c r="D1921" s="1014" t="s">
        <v>2757</v>
      </c>
      <c r="E1921" s="1014" t="s">
        <v>246</v>
      </c>
      <c r="F1921" s="1015">
        <v>39794</v>
      </c>
      <c r="G1921" s="1014" t="s">
        <v>284</v>
      </c>
      <c r="H1921" s="1010">
        <v>76458000</v>
      </c>
      <c r="I1921" s="1010">
        <v>0</v>
      </c>
      <c r="J1921" s="1010">
        <v>88577166.670000002</v>
      </c>
      <c r="K1921" s="1014" t="s">
        <v>1198</v>
      </c>
      <c r="L1921" s="1010"/>
      <c r="M1921" s="1010"/>
      <c r="N1921" s="1011"/>
      <c r="O1921" s="1010"/>
      <c r="P1921" s="1010"/>
      <c r="Q1921" s="1010"/>
      <c r="R1921" s="1010"/>
      <c r="S1921" s="1011"/>
    </row>
    <row r="1922" spans="1:19">
      <c r="A1922" s="1014" t="s">
        <v>2755</v>
      </c>
      <c r="B1922" s="1014" t="s">
        <v>283</v>
      </c>
      <c r="C1922" s="1014" t="s">
        <v>2756</v>
      </c>
      <c r="D1922" s="1014" t="s">
        <v>2757</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2755</v>
      </c>
      <c r="B1923" s="1014" t="s">
        <v>283</v>
      </c>
      <c r="C1923" s="1014" t="s">
        <v>2756</v>
      </c>
      <c r="D1923" s="1014" t="s">
        <v>2757</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2758</v>
      </c>
      <c r="B1924" s="1014" t="s">
        <v>926</v>
      </c>
      <c r="C1924" s="1014" t="s">
        <v>2759</v>
      </c>
      <c r="D1924" s="1014" t="s">
        <v>1821</v>
      </c>
      <c r="E1924" s="1014" t="s">
        <v>166</v>
      </c>
      <c r="F1924" s="1015">
        <v>39829</v>
      </c>
      <c r="G1924" s="1014" t="s">
        <v>284</v>
      </c>
      <c r="H1924" s="1010">
        <v>3268000</v>
      </c>
      <c r="I1924" s="1010">
        <v>0</v>
      </c>
      <c r="J1924" s="1010">
        <v>2412702.0299999998</v>
      </c>
      <c r="K1924" s="1014" t="s">
        <v>888</v>
      </c>
      <c r="L1924" s="1010"/>
      <c r="M1924" s="1010"/>
      <c r="N1924" s="1011"/>
      <c r="O1924" s="1010"/>
      <c r="P1924" s="1010"/>
      <c r="Q1924" s="1010"/>
      <c r="R1924" s="1010"/>
      <c r="S1924" s="1011"/>
    </row>
    <row r="1925" spans="1:19">
      <c r="A1925" s="1014" t="s">
        <v>2758</v>
      </c>
      <c r="B1925" s="1014" t="s">
        <v>283</v>
      </c>
      <c r="C1925" s="1014" t="s">
        <v>2759</v>
      </c>
      <c r="D1925" s="1014" t="s">
        <v>1821</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2758</v>
      </c>
      <c r="B1926" s="1014" t="s">
        <v>283</v>
      </c>
      <c r="C1926" s="1014" t="s">
        <v>2759</v>
      </c>
      <c r="D1926" s="1014" t="s">
        <v>1821</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2758</v>
      </c>
      <c r="B1927" s="1014" t="s">
        <v>283</v>
      </c>
      <c r="C1927" s="1014" t="s">
        <v>2759</v>
      </c>
      <c r="D1927" s="1014" t="s">
        <v>1821</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2760</v>
      </c>
      <c r="B1928" s="1014" t="s">
        <v>902</v>
      </c>
      <c r="C1928" s="1014" t="s">
        <v>2761</v>
      </c>
      <c r="D1928" s="1014" t="s">
        <v>2474</v>
      </c>
      <c r="E1928" s="1014" t="s">
        <v>1000</v>
      </c>
      <c r="F1928" s="1015">
        <v>39899</v>
      </c>
      <c r="G1928" s="1014" t="s">
        <v>285</v>
      </c>
      <c r="H1928" s="1010">
        <v>3700000</v>
      </c>
      <c r="I1928" s="1010">
        <v>0</v>
      </c>
      <c r="J1928" s="1010">
        <v>4386324.6399999997</v>
      </c>
      <c r="K1928" s="1014" t="s">
        <v>1198</v>
      </c>
      <c r="L1928" s="1010"/>
      <c r="M1928" s="1010"/>
      <c r="N1928" s="1011"/>
      <c r="O1928" s="1010"/>
      <c r="P1928" s="1010"/>
      <c r="Q1928" s="1010"/>
      <c r="R1928" s="1010"/>
      <c r="S1928" s="1011"/>
    </row>
    <row r="1929" spans="1:19">
      <c r="A1929" s="1014" t="s">
        <v>2760</v>
      </c>
      <c r="B1929" s="1014" t="s">
        <v>283</v>
      </c>
      <c r="C1929" s="1014" t="s">
        <v>2761</v>
      </c>
      <c r="D1929" s="1014" t="s">
        <v>2474</v>
      </c>
      <c r="E1929" s="1014" t="s">
        <v>1000</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2762</v>
      </c>
      <c r="B1930" s="1014" t="s">
        <v>902</v>
      </c>
      <c r="C1930" s="1014" t="s">
        <v>2763</v>
      </c>
      <c r="D1930" s="1014" t="s">
        <v>2764</v>
      </c>
      <c r="E1930" s="1014" t="s">
        <v>969</v>
      </c>
      <c r="F1930" s="1015">
        <v>39801</v>
      </c>
      <c r="G1930" s="1014" t="s">
        <v>285</v>
      </c>
      <c r="H1930" s="1010">
        <v>15540000</v>
      </c>
      <c r="I1930" s="1010">
        <v>0</v>
      </c>
      <c r="J1930" s="1010">
        <v>18653115.75</v>
      </c>
      <c r="K1930" s="1014" t="s">
        <v>1198</v>
      </c>
      <c r="L1930" s="1010"/>
      <c r="M1930" s="1010"/>
      <c r="N1930" s="1011"/>
      <c r="O1930" s="1010"/>
      <c r="P1930" s="1010"/>
      <c r="Q1930" s="1010"/>
      <c r="R1930" s="1010"/>
      <c r="S1930" s="1011"/>
    </row>
    <row r="1931" spans="1:19">
      <c r="A1931" s="1014" t="s">
        <v>2762</v>
      </c>
      <c r="B1931" s="1014" t="s">
        <v>283</v>
      </c>
      <c r="C1931" s="1014" t="s">
        <v>2763</v>
      </c>
      <c r="D1931" s="1014" t="s">
        <v>2764</v>
      </c>
      <c r="E1931" s="1014" t="s">
        <v>969</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2765</v>
      </c>
      <c r="B1932" s="1014" t="s">
        <v>907</v>
      </c>
      <c r="C1932" s="1014" t="s">
        <v>2766</v>
      </c>
      <c r="D1932" s="1014" t="s">
        <v>2767</v>
      </c>
      <c r="E1932" s="1014" t="s">
        <v>1282</v>
      </c>
      <c r="F1932" s="1015">
        <v>39899</v>
      </c>
      <c r="G1932" s="1014" t="s">
        <v>285</v>
      </c>
      <c r="H1932" s="1010">
        <v>35539000</v>
      </c>
      <c r="I1932" s="1010">
        <v>0</v>
      </c>
      <c r="J1932" s="1010">
        <v>34644476.740000002</v>
      </c>
      <c r="K1932" s="1014" t="s">
        <v>900</v>
      </c>
      <c r="L1932" s="1010"/>
      <c r="M1932" s="1010"/>
      <c r="N1932" s="1011"/>
      <c r="O1932" s="1010"/>
      <c r="P1932" s="1010"/>
      <c r="Q1932" s="1010"/>
      <c r="R1932" s="1010"/>
      <c r="S1932" s="1011"/>
    </row>
    <row r="1933" spans="1:19">
      <c r="A1933" s="1014" t="s">
        <v>2765</v>
      </c>
      <c r="B1933" s="1014" t="s">
        <v>283</v>
      </c>
      <c r="C1933" s="1014" t="s">
        <v>2766</v>
      </c>
      <c r="D1933" s="1014" t="s">
        <v>2767</v>
      </c>
      <c r="E1933" s="1014" t="s">
        <v>1282</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2765</v>
      </c>
      <c r="B1934" s="1014" t="s">
        <v>283</v>
      </c>
      <c r="C1934" s="1014" t="s">
        <v>2766</v>
      </c>
      <c r="D1934" s="1014" t="s">
        <v>2767</v>
      </c>
      <c r="E1934" s="1014" t="s">
        <v>1282</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2765</v>
      </c>
      <c r="B1935" s="1014" t="s">
        <v>283</v>
      </c>
      <c r="C1935" s="1014" t="s">
        <v>2766</v>
      </c>
      <c r="D1935" s="1014" t="s">
        <v>2767</v>
      </c>
      <c r="E1935" s="1014" t="s">
        <v>1282</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2765</v>
      </c>
      <c r="B1936" s="1014" t="s">
        <v>283</v>
      </c>
      <c r="C1936" s="1014" t="s">
        <v>2766</v>
      </c>
      <c r="D1936" s="1014" t="s">
        <v>2767</v>
      </c>
      <c r="E1936" s="1014" t="s">
        <v>1282</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2768</v>
      </c>
      <c r="C1937" s="1014" t="s">
        <v>2769</v>
      </c>
      <c r="D1937" s="1014" t="s">
        <v>1685</v>
      </c>
      <c r="E1937" s="1014" t="s">
        <v>60</v>
      </c>
      <c r="F1937" s="1015">
        <v>39906</v>
      </c>
      <c r="G1937" s="1014" t="s">
        <v>7</v>
      </c>
      <c r="H1937" s="1010">
        <v>2795000</v>
      </c>
      <c r="I1937" s="1010">
        <v>0</v>
      </c>
      <c r="J1937" s="1010">
        <v>2985215.11</v>
      </c>
      <c r="K1937" s="1014" t="s">
        <v>1198</v>
      </c>
      <c r="L1937" s="1010"/>
      <c r="M1937" s="1010"/>
      <c r="N1937" s="1011"/>
      <c r="O1937" s="1010"/>
      <c r="P1937" s="1010"/>
      <c r="Q1937" s="1010"/>
      <c r="R1937" s="1010"/>
      <c r="S1937" s="1011"/>
    </row>
    <row r="1938" spans="1:19">
      <c r="A1938" s="1014" t="s">
        <v>57</v>
      </c>
      <c r="B1938" s="1014" t="s">
        <v>283</v>
      </c>
      <c r="C1938" s="1014" t="s">
        <v>2769</v>
      </c>
      <c r="D1938" s="1014" t="s">
        <v>1685</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2770</v>
      </c>
      <c r="B1939" s="1014" t="s">
        <v>1540</v>
      </c>
      <c r="C1939" s="1014" t="s">
        <v>2771</v>
      </c>
      <c r="D1939" s="1014" t="s">
        <v>1567</v>
      </c>
      <c r="E1939" s="1014" t="s">
        <v>239</v>
      </c>
      <c r="F1939" s="1015">
        <v>39871</v>
      </c>
      <c r="G1939" s="1014" t="s">
        <v>285</v>
      </c>
      <c r="H1939" s="1010">
        <v>23000000</v>
      </c>
      <c r="I1939" s="1010">
        <v>0</v>
      </c>
      <c r="J1939" s="1010">
        <v>28642402.329999998</v>
      </c>
      <c r="K1939" s="1014" t="s">
        <v>1198</v>
      </c>
      <c r="L1939" s="1010"/>
      <c r="M1939" s="1010"/>
      <c r="N1939" s="1011"/>
      <c r="O1939" s="1010"/>
      <c r="P1939" s="1010"/>
      <c r="Q1939" s="1010"/>
      <c r="R1939" s="1010"/>
      <c r="S1939" s="1011"/>
    </row>
    <row r="1940" spans="1:19">
      <c r="A1940" s="1014" t="s">
        <v>2770</v>
      </c>
      <c r="B1940" s="1014" t="s">
        <v>283</v>
      </c>
      <c r="C1940" s="1014" t="s">
        <v>2771</v>
      </c>
      <c r="D1940" s="1014" t="s">
        <v>1567</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2772</v>
      </c>
      <c r="B1941" s="1014" t="s">
        <v>1079</v>
      </c>
      <c r="C1941" s="1014" t="s">
        <v>2773</v>
      </c>
      <c r="D1941" s="1014" t="s">
        <v>2774</v>
      </c>
      <c r="E1941" s="1014" t="s">
        <v>60</v>
      </c>
      <c r="F1941" s="1015">
        <v>39906</v>
      </c>
      <c r="G1941" s="1014" t="s">
        <v>284</v>
      </c>
      <c r="H1941" s="1010">
        <v>2765000</v>
      </c>
      <c r="I1941" s="1010">
        <v>0</v>
      </c>
      <c r="J1941" s="1010">
        <v>6496417.1600000001</v>
      </c>
      <c r="K1941" s="1014" t="s">
        <v>900</v>
      </c>
      <c r="L1941" s="1010"/>
      <c r="M1941" s="1010"/>
      <c r="N1941" s="1011"/>
      <c r="O1941" s="1010"/>
      <c r="P1941" s="1010"/>
      <c r="Q1941" s="1010"/>
      <c r="R1941" s="1010"/>
      <c r="S1941" s="1011"/>
    </row>
    <row r="1942" spans="1:19">
      <c r="A1942" s="1014" t="s">
        <v>2772</v>
      </c>
      <c r="B1942" s="1014" t="s">
        <v>283</v>
      </c>
      <c r="C1942" s="1014" t="s">
        <v>2773</v>
      </c>
      <c r="D1942" s="1014" t="s">
        <v>2774</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2772</v>
      </c>
      <c r="B1943" s="1014" t="s">
        <v>283</v>
      </c>
      <c r="C1943" s="1014" t="s">
        <v>2773</v>
      </c>
      <c r="D1943" s="1014" t="s">
        <v>2774</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2772</v>
      </c>
      <c r="B1944" s="1014" t="s">
        <v>283</v>
      </c>
      <c r="C1944" s="1014" t="s">
        <v>2773</v>
      </c>
      <c r="D1944" s="1014" t="s">
        <v>2774</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2775</v>
      </c>
      <c r="B1945" s="1014" t="s">
        <v>858</v>
      </c>
      <c r="C1945" s="1014" t="s">
        <v>2776</v>
      </c>
      <c r="D1945" s="1014" t="s">
        <v>2777</v>
      </c>
      <c r="E1945" s="1014" t="s">
        <v>23</v>
      </c>
      <c r="F1945" s="1015">
        <v>39773</v>
      </c>
      <c r="G1945" s="1014" t="s">
        <v>284</v>
      </c>
      <c r="H1945" s="1010">
        <v>215000000</v>
      </c>
      <c r="I1945" s="1010">
        <v>0</v>
      </c>
      <c r="J1945" s="1010">
        <v>236287500</v>
      </c>
      <c r="K1945" s="1014" t="s">
        <v>1198</v>
      </c>
      <c r="L1945" s="1010"/>
      <c r="M1945" s="1010"/>
      <c r="N1945" s="1011"/>
      <c r="O1945" s="1010"/>
      <c r="P1945" s="1010"/>
      <c r="Q1945" s="1010"/>
      <c r="R1945" s="1010"/>
      <c r="S1945" s="1011"/>
    </row>
    <row r="1946" spans="1:19">
      <c r="A1946" s="1014" t="s">
        <v>2775</v>
      </c>
      <c r="B1946" s="1014" t="s">
        <v>283</v>
      </c>
      <c r="C1946" s="1014" t="s">
        <v>2776</v>
      </c>
      <c r="D1946" s="1014" t="s">
        <v>2777</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2775</v>
      </c>
      <c r="B1947" s="1014" t="s">
        <v>283</v>
      </c>
      <c r="C1947" s="1014" t="s">
        <v>2776</v>
      </c>
      <c r="D1947" s="1014" t="s">
        <v>2777</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2778</v>
      </c>
      <c r="B1948" s="1014" t="s">
        <v>902</v>
      </c>
      <c r="C1948" s="1014" t="s">
        <v>2779</v>
      </c>
      <c r="D1948" s="1014" t="s">
        <v>2780</v>
      </c>
      <c r="E1948" s="1014" t="s">
        <v>1867</v>
      </c>
      <c r="F1948" s="1015">
        <v>39962</v>
      </c>
      <c r="G1948" s="1014" t="s">
        <v>285</v>
      </c>
      <c r="H1948" s="1010">
        <v>12000000</v>
      </c>
      <c r="I1948" s="1010">
        <v>0</v>
      </c>
      <c r="J1948" s="1010">
        <v>14075133.27</v>
      </c>
      <c r="K1948" s="1014" t="s">
        <v>1198</v>
      </c>
      <c r="L1948" s="1010"/>
      <c r="M1948" s="1010"/>
      <c r="N1948" s="1011"/>
      <c r="O1948" s="1010"/>
      <c r="P1948" s="1010"/>
      <c r="Q1948" s="1010"/>
      <c r="R1948" s="1010"/>
      <c r="S1948" s="1011"/>
    </row>
    <row r="1949" spans="1:19">
      <c r="A1949" s="1014" t="s">
        <v>2778</v>
      </c>
      <c r="B1949" s="1014" t="s">
        <v>283</v>
      </c>
      <c r="C1949" s="1014" t="s">
        <v>2779</v>
      </c>
      <c r="D1949" s="1014" t="s">
        <v>2780</v>
      </c>
      <c r="E1949" s="1014" t="s">
        <v>1867</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2781</v>
      </c>
      <c r="B1950" s="1014" t="s">
        <v>858</v>
      </c>
      <c r="C1950" s="1014" t="s">
        <v>2782</v>
      </c>
      <c r="D1950" s="1014" t="s">
        <v>1487</v>
      </c>
      <c r="E1950" s="1014" t="s">
        <v>109</v>
      </c>
      <c r="F1950" s="1015">
        <v>39766</v>
      </c>
      <c r="G1950" s="1014" t="s">
        <v>284</v>
      </c>
      <c r="H1950" s="1010">
        <v>6599000000</v>
      </c>
      <c r="I1950" s="1010">
        <v>0</v>
      </c>
      <c r="J1950" s="1010">
        <v>6933220416.6700001</v>
      </c>
      <c r="K1950" s="1014" t="s">
        <v>1198</v>
      </c>
      <c r="L1950" s="1010"/>
      <c r="M1950" s="1010"/>
      <c r="N1950" s="1011"/>
      <c r="O1950" s="1010"/>
      <c r="P1950" s="1010"/>
      <c r="Q1950" s="1010"/>
      <c r="R1950" s="1010"/>
      <c r="S1950" s="1011"/>
    </row>
    <row r="1951" spans="1:19">
      <c r="A1951" s="1014" t="s">
        <v>2781</v>
      </c>
      <c r="B1951" s="1014" t="s">
        <v>283</v>
      </c>
      <c r="C1951" s="1014" t="s">
        <v>2782</v>
      </c>
      <c r="D1951" s="1014" t="s">
        <v>1487</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2781</v>
      </c>
      <c r="B1952" s="1014" t="s">
        <v>283</v>
      </c>
      <c r="C1952" s="1014" t="s">
        <v>2782</v>
      </c>
      <c r="D1952" s="1014" t="s">
        <v>1487</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2783</v>
      </c>
      <c r="B1953" s="1014" t="s">
        <v>2784</v>
      </c>
      <c r="C1953" s="1014" t="s">
        <v>2785</v>
      </c>
      <c r="D1953" s="1014" t="s">
        <v>2786</v>
      </c>
      <c r="E1953" s="1014" t="s">
        <v>896</v>
      </c>
      <c r="F1953" s="1015">
        <v>40032</v>
      </c>
      <c r="G1953" s="1014" t="s">
        <v>285</v>
      </c>
      <c r="H1953" s="1010">
        <v>50236000</v>
      </c>
      <c r="I1953" s="1010">
        <v>0</v>
      </c>
      <c r="J1953" s="1010">
        <v>13070409.4</v>
      </c>
      <c r="K1953" s="1014" t="s">
        <v>900</v>
      </c>
      <c r="L1953" s="1010"/>
      <c r="M1953" s="1010"/>
      <c r="N1953" s="1011"/>
      <c r="O1953" s="1010"/>
      <c r="P1953" s="1010"/>
      <c r="Q1953" s="1010"/>
      <c r="R1953" s="1010"/>
      <c r="S1953" s="1011"/>
    </row>
    <row r="1954" spans="1:19">
      <c r="A1954" s="1014" t="s">
        <v>2783</v>
      </c>
      <c r="B1954" s="1014" t="s">
        <v>283</v>
      </c>
      <c r="C1954" s="1014" t="s">
        <v>2785</v>
      </c>
      <c r="D1954" s="1014" t="s">
        <v>2786</v>
      </c>
      <c r="E1954" s="1014" t="s">
        <v>896</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2787</v>
      </c>
      <c r="B1955" s="1014" t="s">
        <v>902</v>
      </c>
      <c r="C1955" s="1014" t="s">
        <v>2788</v>
      </c>
      <c r="D1955" s="1014" t="s">
        <v>2789</v>
      </c>
      <c r="E1955" s="1014" t="s">
        <v>950</v>
      </c>
      <c r="F1955" s="1015">
        <v>39843</v>
      </c>
      <c r="G1955" s="1014" t="s">
        <v>285</v>
      </c>
      <c r="H1955" s="1010">
        <v>8950000</v>
      </c>
      <c r="I1955" s="1010">
        <v>0</v>
      </c>
      <c r="J1955" s="1010">
        <v>10634911.779999999</v>
      </c>
      <c r="K1955" s="1014" t="s">
        <v>1198</v>
      </c>
      <c r="L1955" s="1010"/>
      <c r="M1955" s="1010"/>
      <c r="N1955" s="1011"/>
      <c r="O1955" s="1010"/>
      <c r="P1955" s="1010"/>
      <c r="Q1955" s="1010"/>
      <c r="R1955" s="1010"/>
      <c r="S1955" s="1011"/>
    </row>
    <row r="1956" spans="1:19">
      <c r="A1956" s="1014" t="s">
        <v>2787</v>
      </c>
      <c r="B1956" s="1014" t="s">
        <v>283</v>
      </c>
      <c r="C1956" s="1014" t="s">
        <v>2788</v>
      </c>
      <c r="D1956" s="1014" t="s">
        <v>2789</v>
      </c>
      <c r="E1956" s="1014" t="s">
        <v>950</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2790</v>
      </c>
      <c r="B1957" s="1014" t="s">
        <v>3071</v>
      </c>
      <c r="C1957" s="1014" t="s">
        <v>2791</v>
      </c>
      <c r="D1957" s="1014" t="s">
        <v>2310</v>
      </c>
      <c r="E1957" s="1014" t="s">
        <v>6</v>
      </c>
      <c r="F1957" s="1015">
        <v>39766</v>
      </c>
      <c r="G1957" s="1014" t="s">
        <v>284</v>
      </c>
      <c r="H1957" s="1010">
        <v>298737000</v>
      </c>
      <c r="I1957" s="1010">
        <v>0</v>
      </c>
      <c r="J1957" s="1010">
        <v>7510095.0700000003</v>
      </c>
      <c r="K1957" s="1014" t="s">
        <v>1101</v>
      </c>
      <c r="L1957" s="1010"/>
      <c r="M1957" s="1010"/>
      <c r="N1957" s="1011"/>
      <c r="O1957" s="1010"/>
      <c r="P1957" s="1010"/>
      <c r="Q1957" s="1010"/>
      <c r="R1957" s="1010"/>
      <c r="S1957" s="1011"/>
    </row>
    <row r="1958" spans="1:19">
      <c r="A1958" s="1014" t="s">
        <v>2790</v>
      </c>
      <c r="B1958" s="1014" t="s">
        <v>283</v>
      </c>
      <c r="C1958" s="1014" t="s">
        <v>2791</v>
      </c>
      <c r="D1958" s="1014" t="s">
        <v>2310</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2792</v>
      </c>
      <c r="B1959" s="1014" t="s">
        <v>1051</v>
      </c>
      <c r="C1959" s="1014" t="s">
        <v>2793</v>
      </c>
      <c r="D1959" s="1014" t="s">
        <v>1182</v>
      </c>
      <c r="E1959" s="1014" t="s">
        <v>1183</v>
      </c>
      <c r="F1959" s="1015">
        <v>39766</v>
      </c>
      <c r="G1959" s="1014" t="s">
        <v>284</v>
      </c>
      <c r="H1959" s="1010">
        <v>214181000</v>
      </c>
      <c r="I1959" s="1010">
        <v>0</v>
      </c>
      <c r="J1959" s="1010">
        <v>232156554.58000001</v>
      </c>
      <c r="K1959" s="1014" t="s">
        <v>1198</v>
      </c>
      <c r="L1959" s="1010"/>
      <c r="M1959" s="1010"/>
      <c r="N1959" s="1011"/>
      <c r="O1959" s="1010"/>
      <c r="P1959" s="1010"/>
      <c r="Q1959" s="1010"/>
      <c r="R1959" s="1010"/>
      <c r="S1959" s="1011"/>
    </row>
    <row r="1960" spans="1:19">
      <c r="A1960" s="1014" t="s">
        <v>2792</v>
      </c>
      <c r="B1960" s="1014" t="s">
        <v>283</v>
      </c>
      <c r="C1960" s="1014" t="s">
        <v>2793</v>
      </c>
      <c r="D1960" s="1014" t="s">
        <v>1182</v>
      </c>
      <c r="E1960" s="1014" t="s">
        <v>1183</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2792</v>
      </c>
      <c r="B1961" s="1014" t="s">
        <v>283</v>
      </c>
      <c r="C1961" s="1014" t="s">
        <v>2793</v>
      </c>
      <c r="D1961" s="1014" t="s">
        <v>1182</v>
      </c>
      <c r="E1961" s="1014" t="s">
        <v>1183</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2794</v>
      </c>
      <c r="B1962" s="1014" t="s">
        <v>1741</v>
      </c>
      <c r="C1962" s="1014" t="s">
        <v>2795</v>
      </c>
      <c r="D1962" s="1014" t="s">
        <v>2041</v>
      </c>
      <c r="E1962" s="1014" t="s">
        <v>105</v>
      </c>
      <c r="F1962" s="1015">
        <v>39934</v>
      </c>
      <c r="G1962" s="1014" t="s">
        <v>284</v>
      </c>
      <c r="H1962" s="1010">
        <v>3194000</v>
      </c>
      <c r="I1962" s="1010">
        <v>0</v>
      </c>
      <c r="J1962" s="1010">
        <v>7031291.6500000004</v>
      </c>
      <c r="K1962" s="1014" t="s">
        <v>1198</v>
      </c>
      <c r="L1962" s="1010"/>
      <c r="M1962" s="1010"/>
      <c r="N1962" s="1011"/>
      <c r="O1962" s="1010"/>
      <c r="P1962" s="1010"/>
      <c r="Q1962" s="1010"/>
      <c r="R1962" s="1010"/>
      <c r="S1962" s="1011"/>
    </row>
    <row r="1963" spans="1:19">
      <c r="A1963" s="1014" t="s">
        <v>2794</v>
      </c>
      <c r="B1963" s="1014" t="s">
        <v>283</v>
      </c>
      <c r="C1963" s="1014" t="s">
        <v>2795</v>
      </c>
      <c r="D1963" s="1014" t="s">
        <v>2041</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2794</v>
      </c>
      <c r="B1964" s="1014" t="s">
        <v>283</v>
      </c>
      <c r="C1964" s="1014" t="s">
        <v>2795</v>
      </c>
      <c r="D1964" s="1014" t="s">
        <v>2041</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2796</v>
      </c>
      <c r="B1965" s="1014" t="s">
        <v>2797</v>
      </c>
      <c r="C1965" s="1014" t="s">
        <v>2798</v>
      </c>
      <c r="D1965" s="1014" t="s">
        <v>2799</v>
      </c>
      <c r="E1965" s="1014" t="s">
        <v>1282</v>
      </c>
      <c r="F1965" s="1015">
        <v>40176</v>
      </c>
      <c r="G1965" s="1014" t="s">
        <v>285</v>
      </c>
      <c r="H1965" s="1010">
        <v>2179000</v>
      </c>
      <c r="I1965" s="1010">
        <v>0</v>
      </c>
      <c r="J1965" s="1010">
        <v>2639873.33</v>
      </c>
      <c r="K1965" s="1014" t="s">
        <v>1198</v>
      </c>
      <c r="L1965" s="1010"/>
      <c r="M1965" s="1010"/>
      <c r="N1965" s="1011"/>
      <c r="O1965" s="1010"/>
      <c r="P1965" s="1010"/>
      <c r="Q1965" s="1010"/>
      <c r="R1965" s="1010"/>
      <c r="S1965" s="1011"/>
    </row>
    <row r="1966" spans="1:19">
      <c r="A1966" s="1014" t="s">
        <v>2796</v>
      </c>
      <c r="B1966" s="1014" t="s">
        <v>283</v>
      </c>
      <c r="C1966" s="1014" t="s">
        <v>2798</v>
      </c>
      <c r="D1966" s="1014" t="s">
        <v>2799</v>
      </c>
      <c r="E1966" s="1014" t="s">
        <v>1282</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2796</v>
      </c>
      <c r="B1967" s="1014" t="s">
        <v>283</v>
      </c>
      <c r="C1967" s="1014" t="s">
        <v>2798</v>
      </c>
      <c r="D1967" s="1014" t="s">
        <v>2799</v>
      </c>
      <c r="E1967" s="1014" t="s">
        <v>1282</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2800</v>
      </c>
      <c r="B1968" s="1014" t="s">
        <v>2801</v>
      </c>
      <c r="C1968" s="1014" t="s">
        <v>2802</v>
      </c>
      <c r="D1968" s="1014" t="s">
        <v>1317</v>
      </c>
      <c r="E1968" s="1014" t="s">
        <v>246</v>
      </c>
      <c r="F1968" s="1015">
        <v>39801</v>
      </c>
      <c r="G1968" s="1014" t="s">
        <v>284</v>
      </c>
      <c r="H1968" s="1010">
        <v>59000000</v>
      </c>
      <c r="I1968" s="1010">
        <v>0</v>
      </c>
      <c r="J1968" s="1010">
        <v>62145972.219999999</v>
      </c>
      <c r="K1968" s="1014" t="s">
        <v>1198</v>
      </c>
      <c r="L1968" s="1010"/>
      <c r="M1968" s="1010"/>
      <c r="N1968" s="1011"/>
      <c r="O1968" s="1010"/>
      <c r="P1968" s="1010"/>
      <c r="Q1968" s="1010"/>
      <c r="R1968" s="1010"/>
      <c r="S1968" s="1011"/>
    </row>
    <row r="1969" spans="1:19">
      <c r="A1969" s="1014" t="s">
        <v>2800</v>
      </c>
      <c r="B1969" s="1014" t="s">
        <v>283</v>
      </c>
      <c r="C1969" s="1014" t="s">
        <v>2802</v>
      </c>
      <c r="D1969" s="1014" t="s">
        <v>1317</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2800</v>
      </c>
      <c r="B1970" s="1014" t="s">
        <v>283</v>
      </c>
      <c r="C1970" s="1014" t="s">
        <v>2802</v>
      </c>
      <c r="D1970" s="1014" t="s">
        <v>1317</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2803</v>
      </c>
      <c r="B1971" s="1014" t="s">
        <v>926</v>
      </c>
      <c r="C1971" s="1014" t="s">
        <v>2804</v>
      </c>
      <c r="D1971" s="1014" t="s">
        <v>2805</v>
      </c>
      <c r="E1971" s="1014" t="s">
        <v>6</v>
      </c>
      <c r="F1971" s="1015">
        <v>39864</v>
      </c>
      <c r="G1971" s="1014" t="s">
        <v>285</v>
      </c>
      <c r="H1971" s="1010">
        <v>8700000</v>
      </c>
      <c r="I1971" s="1010">
        <v>0</v>
      </c>
      <c r="J1971" s="1010">
        <v>3432657.85</v>
      </c>
      <c r="K1971" s="1014" t="s">
        <v>900</v>
      </c>
      <c r="L1971" s="1010"/>
      <c r="M1971" s="1010"/>
      <c r="N1971" s="1011"/>
      <c r="O1971" s="1010"/>
      <c r="P1971" s="1010"/>
      <c r="Q1971" s="1010"/>
      <c r="R1971" s="1010"/>
      <c r="S1971" s="1011"/>
    </row>
    <row r="1972" spans="1:19">
      <c r="A1972" s="1014" t="s">
        <v>2803</v>
      </c>
      <c r="B1972" s="1014" t="s">
        <v>283</v>
      </c>
      <c r="C1972" s="1014" t="s">
        <v>2804</v>
      </c>
      <c r="D1972" s="1014" t="s">
        <v>2805</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2803</v>
      </c>
      <c r="B1973" s="1014" t="s">
        <v>283</v>
      </c>
      <c r="C1973" s="1014" t="s">
        <v>2804</v>
      </c>
      <c r="D1973" s="1014" t="s">
        <v>2805</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2806</v>
      </c>
      <c r="B1974" s="1014"/>
      <c r="C1974" s="1014" t="s">
        <v>2807</v>
      </c>
      <c r="D1974" s="1014" t="s">
        <v>2808</v>
      </c>
      <c r="E1974" s="1014" t="s">
        <v>1082</v>
      </c>
      <c r="F1974" s="1015">
        <v>39829</v>
      </c>
      <c r="G1974" s="1014" t="s">
        <v>284</v>
      </c>
      <c r="H1974" s="1010">
        <v>20600000</v>
      </c>
      <c r="I1974" s="1010">
        <v>0</v>
      </c>
      <c r="J1974" s="1010">
        <v>20315924.719999999</v>
      </c>
      <c r="K1974" s="1014" t="s">
        <v>900</v>
      </c>
      <c r="L1974" s="1010"/>
      <c r="M1974" s="1010"/>
      <c r="N1974" s="1011"/>
      <c r="O1974" s="1010"/>
      <c r="P1974" s="1010"/>
      <c r="Q1974" s="1010"/>
      <c r="R1974" s="1010"/>
      <c r="S1974" s="1011"/>
    </row>
    <row r="1975" spans="1:19">
      <c r="A1975" s="1014" t="s">
        <v>2806</v>
      </c>
      <c r="B1975" s="1014" t="s">
        <v>283</v>
      </c>
      <c r="C1975" s="1014" t="s">
        <v>2807</v>
      </c>
      <c r="D1975" s="1014" t="s">
        <v>2808</v>
      </c>
      <c r="E1975" s="1014" t="s">
        <v>1082</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2806</v>
      </c>
      <c r="B1976" s="1014" t="s">
        <v>283</v>
      </c>
      <c r="C1976" s="1014" t="s">
        <v>2807</v>
      </c>
      <c r="D1976" s="1014" t="s">
        <v>2808</v>
      </c>
      <c r="E1976" s="1014" t="s">
        <v>1082</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1695</v>
      </c>
      <c r="C1977" s="1014" t="s">
        <v>2809</v>
      </c>
      <c r="D1977" s="1014" t="s">
        <v>2810</v>
      </c>
      <c r="E1977" s="1014" t="s">
        <v>15</v>
      </c>
      <c r="F1977" s="1015">
        <v>39805</v>
      </c>
      <c r="G1977" s="1014" t="s">
        <v>284</v>
      </c>
      <c r="H1977" s="1010">
        <v>10300000</v>
      </c>
      <c r="I1977" s="1010">
        <v>0</v>
      </c>
      <c r="J1977" s="1010">
        <v>11182763.890000001</v>
      </c>
      <c r="K1977" s="1014" t="s">
        <v>1198</v>
      </c>
      <c r="L1977" s="1010"/>
      <c r="M1977" s="1010"/>
      <c r="N1977" s="1011"/>
      <c r="O1977" s="1010"/>
      <c r="P1977" s="1010"/>
      <c r="Q1977" s="1010"/>
      <c r="R1977" s="1010"/>
      <c r="S1977" s="1011"/>
    </row>
    <row r="1978" spans="1:19">
      <c r="A1978" s="1014" t="s">
        <v>12</v>
      </c>
      <c r="B1978" s="1014" t="s">
        <v>283</v>
      </c>
      <c r="C1978" s="1014" t="s">
        <v>2809</v>
      </c>
      <c r="D1978" s="1014" t="s">
        <v>2810</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2809</v>
      </c>
      <c r="D1979" s="1014" t="s">
        <v>2810</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2811</v>
      </c>
      <c r="B1980" s="1014" t="s">
        <v>1595</v>
      </c>
      <c r="C1980" s="1014" t="s">
        <v>2812</v>
      </c>
      <c r="D1980" s="1014" t="s">
        <v>2813</v>
      </c>
      <c r="E1980" s="1014" t="s">
        <v>19</v>
      </c>
      <c r="F1980" s="1015">
        <v>39955</v>
      </c>
      <c r="G1980" s="1014" t="s">
        <v>924</v>
      </c>
      <c r="H1980" s="1010">
        <v>14400000</v>
      </c>
      <c r="I1980" s="1010">
        <v>0</v>
      </c>
      <c r="J1980" s="1010">
        <v>18882079.620000001</v>
      </c>
      <c r="K1980" s="1014" t="s">
        <v>1198</v>
      </c>
      <c r="L1980" s="1010"/>
      <c r="M1980" s="1010"/>
      <c r="N1980" s="1011"/>
      <c r="O1980" s="1010"/>
      <c r="P1980" s="1010"/>
      <c r="Q1980" s="1010"/>
      <c r="R1980" s="1010"/>
      <c r="S1980" s="1011"/>
    </row>
    <row r="1981" spans="1:19">
      <c r="A1981" s="1014" t="s">
        <v>2811</v>
      </c>
      <c r="B1981" s="1014" t="s">
        <v>283</v>
      </c>
      <c r="C1981" s="1014" t="s">
        <v>2812</v>
      </c>
      <c r="D1981" s="1014" t="s">
        <v>2813</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2814</v>
      </c>
      <c r="B1982" s="1014"/>
      <c r="C1982" s="1014" t="s">
        <v>2815</v>
      </c>
      <c r="D1982" s="1014" t="s">
        <v>2816</v>
      </c>
      <c r="E1982" s="1014" t="s">
        <v>19</v>
      </c>
      <c r="F1982" s="1015">
        <v>39787</v>
      </c>
      <c r="G1982" s="1014" t="s">
        <v>284</v>
      </c>
      <c r="H1982" s="1010">
        <v>180000000</v>
      </c>
      <c r="I1982" s="1010">
        <v>0</v>
      </c>
      <c r="J1982" s="1010">
        <v>210367527</v>
      </c>
      <c r="K1982" s="1014" t="s">
        <v>900</v>
      </c>
      <c r="L1982" s="1010"/>
      <c r="M1982" s="1010"/>
      <c r="N1982" s="1011"/>
      <c r="O1982" s="1010"/>
      <c r="P1982" s="1010"/>
      <c r="Q1982" s="1010"/>
      <c r="R1982" s="1010"/>
      <c r="S1982" s="1011"/>
    </row>
    <row r="1983" spans="1:19">
      <c r="A1983" s="1014" t="s">
        <v>2814</v>
      </c>
      <c r="B1983" s="1014" t="s">
        <v>283</v>
      </c>
      <c r="C1983" s="1014" t="s">
        <v>2815</v>
      </c>
      <c r="D1983" s="1014" t="s">
        <v>2816</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2814</v>
      </c>
      <c r="B1984" s="1014" t="s">
        <v>283</v>
      </c>
      <c r="C1984" s="1014" t="s">
        <v>2815</v>
      </c>
      <c r="D1984" s="1014" t="s">
        <v>2816</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2814</v>
      </c>
      <c r="B1985" s="1014" t="s">
        <v>283</v>
      </c>
      <c r="C1985" s="1014" t="s">
        <v>2815</v>
      </c>
      <c r="D1985" s="1014" t="s">
        <v>2816</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2814</v>
      </c>
      <c r="B1986" s="1014" t="s">
        <v>283</v>
      </c>
      <c r="C1986" s="1014" t="s">
        <v>2815</v>
      </c>
      <c r="D1986" s="1014" t="s">
        <v>2816</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2814</v>
      </c>
      <c r="B1987" s="1014" t="s">
        <v>283</v>
      </c>
      <c r="C1987" s="1014" t="s">
        <v>2815</v>
      </c>
      <c r="D1987" s="1014" t="s">
        <v>2816</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2817</v>
      </c>
      <c r="B1988" s="1014" t="s">
        <v>2090</v>
      </c>
      <c r="C1988" s="1014" t="s">
        <v>2818</v>
      </c>
      <c r="D1988" s="1014" t="s">
        <v>2819</v>
      </c>
      <c r="E1988" s="1014" t="s">
        <v>246</v>
      </c>
      <c r="F1988" s="1015">
        <v>39829</v>
      </c>
      <c r="G1988" s="1014" t="s">
        <v>285</v>
      </c>
      <c r="H1988" s="1010">
        <v>5658000</v>
      </c>
      <c r="I1988" s="1010">
        <v>0</v>
      </c>
      <c r="J1988" s="1010">
        <v>6649963.9199999999</v>
      </c>
      <c r="K1988" s="1014" t="s">
        <v>1198</v>
      </c>
      <c r="L1988" s="1010"/>
      <c r="M1988" s="1010"/>
      <c r="N1988" s="1011"/>
      <c r="O1988" s="1010"/>
      <c r="P1988" s="1010"/>
      <c r="Q1988" s="1010"/>
      <c r="R1988" s="1010"/>
      <c r="S1988" s="1011"/>
    </row>
    <row r="1989" spans="1:19">
      <c r="A1989" s="1014" t="s">
        <v>2817</v>
      </c>
      <c r="B1989" s="1014" t="s">
        <v>283</v>
      </c>
      <c r="C1989" s="1014" t="s">
        <v>2818</v>
      </c>
      <c r="D1989" s="1014" t="s">
        <v>2819</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2817</v>
      </c>
      <c r="B1990" s="1014" t="s">
        <v>283</v>
      </c>
      <c r="C1990" s="1014" t="s">
        <v>2818</v>
      </c>
      <c r="D1990" s="1014" t="s">
        <v>2819</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2820</v>
      </c>
      <c r="B1991" s="1014" t="s">
        <v>858</v>
      </c>
      <c r="C1991" s="1014" t="s">
        <v>2821</v>
      </c>
      <c r="D1991" s="1014" t="s">
        <v>2822</v>
      </c>
      <c r="E1991" s="1014" t="s">
        <v>83</v>
      </c>
      <c r="F1991" s="1015">
        <v>39787</v>
      </c>
      <c r="G1991" s="1014" t="s">
        <v>284</v>
      </c>
      <c r="H1991" s="1010">
        <v>20649000</v>
      </c>
      <c r="I1991" s="1010">
        <v>0</v>
      </c>
      <c r="J1991" s="1010">
        <v>28013814.5</v>
      </c>
      <c r="K1991" s="1014" t="s">
        <v>1198</v>
      </c>
      <c r="L1991" s="1010"/>
      <c r="M1991" s="1010"/>
      <c r="N1991" s="1011"/>
      <c r="O1991" s="1010"/>
      <c r="P1991" s="1010"/>
      <c r="Q1991" s="1010"/>
      <c r="R1991" s="1010"/>
      <c r="S1991" s="1011"/>
    </row>
    <row r="1992" spans="1:19">
      <c r="A1992" s="1014" t="s">
        <v>2820</v>
      </c>
      <c r="B1992" s="1014" t="s">
        <v>283</v>
      </c>
      <c r="C1992" s="1014" t="s">
        <v>2821</v>
      </c>
      <c r="D1992" s="1014" t="s">
        <v>2822</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2820</v>
      </c>
      <c r="B1993" s="1014" t="s">
        <v>283</v>
      </c>
      <c r="C1993" s="1014" t="s">
        <v>2821</v>
      </c>
      <c r="D1993" s="1014" t="s">
        <v>2822</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2820</v>
      </c>
      <c r="B1994" s="1014" t="s">
        <v>283</v>
      </c>
      <c r="C1994" s="1014" t="s">
        <v>2821</v>
      </c>
      <c r="D1994" s="1014" t="s">
        <v>2822</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2823</v>
      </c>
      <c r="B1995" s="1014" t="s">
        <v>926</v>
      </c>
      <c r="C1995" s="1014" t="s">
        <v>2824</v>
      </c>
      <c r="D1995" s="1014" t="s">
        <v>2825</v>
      </c>
      <c r="E1995" s="1014" t="s">
        <v>153</v>
      </c>
      <c r="F1995" s="1015">
        <v>39955</v>
      </c>
      <c r="G1995" s="1014" t="s">
        <v>285</v>
      </c>
      <c r="H1995" s="1010">
        <v>9900000</v>
      </c>
      <c r="I1995" s="1010">
        <v>0</v>
      </c>
      <c r="J1995" s="1010">
        <v>12066668.65</v>
      </c>
      <c r="K1995" s="1014" t="s">
        <v>900</v>
      </c>
      <c r="L1995" s="1010"/>
      <c r="M1995" s="1010"/>
      <c r="N1995" s="1011"/>
      <c r="O1995" s="1010"/>
      <c r="P1995" s="1010"/>
      <c r="Q1995" s="1010"/>
      <c r="R1995" s="1010"/>
      <c r="S1995" s="1011"/>
    </row>
    <row r="1996" spans="1:19">
      <c r="A1996" s="1014" t="s">
        <v>2823</v>
      </c>
      <c r="B1996" s="1014" t="s">
        <v>283</v>
      </c>
      <c r="C1996" s="1014" t="s">
        <v>2824</v>
      </c>
      <c r="D1996" s="1014" t="s">
        <v>2825</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2823</v>
      </c>
      <c r="B1997" s="1014" t="s">
        <v>283</v>
      </c>
      <c r="C1997" s="1014" t="s">
        <v>2824</v>
      </c>
      <c r="D1997" s="1014" t="s">
        <v>2825</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2823</v>
      </c>
      <c r="B1998" s="1014" t="s">
        <v>283</v>
      </c>
      <c r="C1998" s="1014" t="s">
        <v>2824</v>
      </c>
      <c r="D1998" s="1014" t="s">
        <v>2825</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2826</v>
      </c>
      <c r="C1999" s="1014" t="s">
        <v>2827</v>
      </c>
      <c r="D1999" s="1014" t="s">
        <v>2828</v>
      </c>
      <c r="E1999" s="1014" t="s">
        <v>109</v>
      </c>
      <c r="F1999" s="1015">
        <v>39983</v>
      </c>
      <c r="G1999" s="1014" t="s">
        <v>67</v>
      </c>
      <c r="H1999" s="1010">
        <v>11926000</v>
      </c>
      <c r="I1999" s="1010">
        <v>0</v>
      </c>
      <c r="J1999" s="1010">
        <v>12948886.4</v>
      </c>
      <c r="K1999" s="1014" t="s">
        <v>1198</v>
      </c>
      <c r="L1999" s="1010"/>
      <c r="M1999" s="1010"/>
      <c r="N1999" s="1011"/>
      <c r="O1999" s="1010"/>
      <c r="P1999" s="1010"/>
      <c r="Q1999" s="1010"/>
      <c r="R1999" s="1010"/>
      <c r="S1999" s="1011"/>
    </row>
    <row r="2000" spans="1:19">
      <c r="A2000" s="1014" t="s">
        <v>106</v>
      </c>
      <c r="B2000" s="1014" t="s">
        <v>283</v>
      </c>
      <c r="C2000" s="1014" t="s">
        <v>2827</v>
      </c>
      <c r="D2000" s="1014" t="s">
        <v>2828</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2829</v>
      </c>
      <c r="B2001" s="1014" t="s">
        <v>926</v>
      </c>
      <c r="C2001" s="1014" t="s">
        <v>2830</v>
      </c>
      <c r="D2001" s="1014" t="s">
        <v>2831</v>
      </c>
      <c r="E2001" s="1014" t="s">
        <v>6</v>
      </c>
      <c r="F2001" s="1015">
        <v>39850</v>
      </c>
      <c r="G2001" s="1014" t="s">
        <v>285</v>
      </c>
      <c r="H2001" s="1010">
        <v>2861000</v>
      </c>
      <c r="I2001" s="1010">
        <v>0</v>
      </c>
      <c r="J2001" s="1010">
        <v>3465216</v>
      </c>
      <c r="K2001" s="1014" t="s">
        <v>1198</v>
      </c>
      <c r="L2001" s="1010"/>
      <c r="M2001" s="1010"/>
      <c r="N2001" s="1011"/>
      <c r="O2001" s="1010"/>
      <c r="P2001" s="1010"/>
      <c r="Q2001" s="1010"/>
      <c r="R2001" s="1010"/>
      <c r="S2001" s="1011"/>
    </row>
    <row r="2002" spans="1:19">
      <c r="A2002" s="1014" t="s">
        <v>2829</v>
      </c>
      <c r="B2002" s="1014" t="s">
        <v>283</v>
      </c>
      <c r="C2002" s="1014" t="s">
        <v>2830</v>
      </c>
      <c r="D2002" s="1014" t="s">
        <v>2831</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2832</v>
      </c>
      <c r="B2003" s="1014" t="s">
        <v>1540</v>
      </c>
      <c r="C2003" s="1014" t="s">
        <v>2833</v>
      </c>
      <c r="D2003" s="1014" t="s">
        <v>2834</v>
      </c>
      <c r="E2003" s="1014" t="s">
        <v>105</v>
      </c>
      <c r="F2003" s="1015">
        <v>39805</v>
      </c>
      <c r="G2003" s="1014" t="s">
        <v>285</v>
      </c>
      <c r="H2003" s="1010">
        <v>10000000</v>
      </c>
      <c r="I2003" s="1010">
        <v>0</v>
      </c>
      <c r="J2003" s="1010">
        <v>12916040.83</v>
      </c>
      <c r="K2003" s="1014" t="s">
        <v>1198</v>
      </c>
      <c r="L2003" s="1010"/>
      <c r="M2003" s="1010"/>
      <c r="N2003" s="1011"/>
      <c r="O2003" s="1010"/>
      <c r="P2003" s="1010"/>
      <c r="Q2003" s="1010"/>
      <c r="R2003" s="1010"/>
      <c r="S2003" s="1011"/>
    </row>
    <row r="2004" spans="1:19">
      <c r="A2004" s="1014" t="s">
        <v>2832</v>
      </c>
      <c r="B2004" s="1014" t="s">
        <v>283</v>
      </c>
      <c r="C2004" s="1014" t="s">
        <v>2833</v>
      </c>
      <c r="D2004" s="1014" t="s">
        <v>2834</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2832</v>
      </c>
      <c r="B2005" s="1014" t="s">
        <v>283</v>
      </c>
      <c r="C2005" s="1014" t="s">
        <v>2833</v>
      </c>
      <c r="D2005" s="1014" t="s">
        <v>2834</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2835</v>
      </c>
      <c r="B2006" s="1014" t="s">
        <v>893</v>
      </c>
      <c r="C2006" s="1014" t="s">
        <v>2836</v>
      </c>
      <c r="D2006" s="1014" t="s">
        <v>2837</v>
      </c>
      <c r="E2006" s="1014" t="s">
        <v>6</v>
      </c>
      <c r="F2006" s="1015">
        <v>39843</v>
      </c>
      <c r="G2006" s="1014" t="s">
        <v>285</v>
      </c>
      <c r="H2006" s="1010">
        <v>7700000</v>
      </c>
      <c r="I2006" s="1010">
        <v>0</v>
      </c>
      <c r="J2006" s="1010">
        <v>9403400.5</v>
      </c>
      <c r="K2006" s="1014" t="s">
        <v>1198</v>
      </c>
      <c r="L2006" s="1010"/>
      <c r="M2006" s="1010"/>
      <c r="N2006" s="1011"/>
      <c r="O2006" s="1010"/>
      <c r="P2006" s="1010"/>
      <c r="Q2006" s="1010"/>
      <c r="R2006" s="1010"/>
      <c r="S2006" s="1011"/>
    </row>
    <row r="2007" spans="1:19">
      <c r="A2007" s="1014" t="s">
        <v>2835</v>
      </c>
      <c r="B2007" s="1014" t="s">
        <v>283</v>
      </c>
      <c r="C2007" s="1014" t="s">
        <v>2836</v>
      </c>
      <c r="D2007" s="1014" t="s">
        <v>2837</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2838</v>
      </c>
      <c r="B2008" s="1014" t="s">
        <v>926</v>
      </c>
      <c r="C2008" s="1014" t="s">
        <v>2839</v>
      </c>
      <c r="D2008" s="1014" t="s">
        <v>2840</v>
      </c>
      <c r="E2008" s="1014" t="s">
        <v>6</v>
      </c>
      <c r="F2008" s="1015">
        <v>39822</v>
      </c>
      <c r="G2008" s="1014" t="s">
        <v>285</v>
      </c>
      <c r="H2008" s="1010">
        <v>5500000</v>
      </c>
      <c r="I2008" s="1010">
        <v>0</v>
      </c>
      <c r="J2008" s="1010">
        <v>2947090.75</v>
      </c>
      <c r="K2008" s="1014" t="s">
        <v>900</v>
      </c>
      <c r="L2008" s="1010"/>
      <c r="M2008" s="1010"/>
      <c r="N2008" s="1011"/>
      <c r="O2008" s="1010"/>
      <c r="P2008" s="1010"/>
      <c r="Q2008" s="1010"/>
      <c r="R2008" s="1010"/>
      <c r="S2008" s="1011"/>
    </row>
    <row r="2009" spans="1:19">
      <c r="A2009" s="1014" t="s">
        <v>2838</v>
      </c>
      <c r="B2009" s="1014" t="s">
        <v>283</v>
      </c>
      <c r="C2009" s="1014" t="s">
        <v>2839</v>
      </c>
      <c r="D2009" s="1014" t="s">
        <v>2840</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2838</v>
      </c>
      <c r="B2010" s="1014" t="s">
        <v>283</v>
      </c>
      <c r="C2010" s="1014" t="s">
        <v>2839</v>
      </c>
      <c r="D2010" s="1014" t="s">
        <v>2840</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2841</v>
      </c>
      <c r="B2011" s="1014" t="s">
        <v>858</v>
      </c>
      <c r="C2011" s="1014" t="s">
        <v>2842</v>
      </c>
      <c r="D2011" s="1014" t="s">
        <v>1955</v>
      </c>
      <c r="E2011" s="1014" t="s">
        <v>246</v>
      </c>
      <c r="F2011" s="1015">
        <v>39794</v>
      </c>
      <c r="G2011" s="1014" t="s">
        <v>284</v>
      </c>
      <c r="H2011" s="1010">
        <v>16019000</v>
      </c>
      <c r="I2011" s="1010">
        <v>0</v>
      </c>
      <c r="J2011" s="1010">
        <v>21311670.48</v>
      </c>
      <c r="K2011" s="1014" t="s">
        <v>1198</v>
      </c>
      <c r="L2011" s="1010"/>
      <c r="M2011" s="1010"/>
      <c r="N2011" s="1011"/>
      <c r="O2011" s="1010"/>
      <c r="P2011" s="1010"/>
      <c r="Q2011" s="1010"/>
      <c r="R2011" s="1010"/>
      <c r="S2011" s="1011"/>
    </row>
    <row r="2012" spans="1:19">
      <c r="A2012" s="1014" t="s">
        <v>2841</v>
      </c>
      <c r="B2012" s="1014" t="s">
        <v>283</v>
      </c>
      <c r="C2012" s="1014" t="s">
        <v>2842</v>
      </c>
      <c r="D2012" s="1014" t="s">
        <v>1955</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2841</v>
      </c>
      <c r="B2013" s="1014" t="s">
        <v>283</v>
      </c>
      <c r="C2013" s="1014" t="s">
        <v>2842</v>
      </c>
      <c r="D2013" s="1014" t="s">
        <v>1955</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2841</v>
      </c>
      <c r="B2014" s="1014" t="s">
        <v>283</v>
      </c>
      <c r="C2014" s="1014" t="s">
        <v>2842</v>
      </c>
      <c r="D2014" s="1014" t="s">
        <v>1955</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2841</v>
      </c>
      <c r="B2015" s="1014" t="s">
        <v>283</v>
      </c>
      <c r="C2015" s="1014" t="s">
        <v>2842</v>
      </c>
      <c r="D2015" s="1014" t="s">
        <v>1955</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2841</v>
      </c>
      <c r="B2016" s="1014" t="s">
        <v>283</v>
      </c>
      <c r="C2016" s="1014" t="s">
        <v>2842</v>
      </c>
      <c r="D2016" s="1014" t="s">
        <v>1955</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2841</v>
      </c>
      <c r="B2017" s="1014" t="s">
        <v>283</v>
      </c>
      <c r="C2017" s="1014" t="s">
        <v>2842</v>
      </c>
      <c r="D2017" s="1014" t="s">
        <v>1955</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2843</v>
      </c>
      <c r="B2018" s="1014" t="s">
        <v>902</v>
      </c>
      <c r="C2018" s="1014" t="s">
        <v>2844</v>
      </c>
      <c r="D2018" s="1014" t="s">
        <v>2845</v>
      </c>
      <c r="E2018" s="1014" t="s">
        <v>1082</v>
      </c>
      <c r="F2018" s="1015">
        <v>40165</v>
      </c>
      <c r="G2018" s="1014" t="s">
        <v>285</v>
      </c>
      <c r="H2018" s="1010">
        <v>1300000</v>
      </c>
      <c r="I2018" s="1010">
        <v>0</v>
      </c>
      <c r="J2018" s="1010">
        <v>1489774.73</v>
      </c>
      <c r="K2018" s="1014" t="s">
        <v>1198</v>
      </c>
      <c r="L2018" s="1010"/>
      <c r="M2018" s="1010"/>
      <c r="N2018" s="1011"/>
      <c r="O2018" s="1010"/>
      <c r="P2018" s="1010"/>
      <c r="Q2018" s="1010"/>
      <c r="R2018" s="1010"/>
      <c r="S2018" s="1011"/>
    </row>
    <row r="2019" spans="1:19">
      <c r="A2019" s="1014" t="s">
        <v>2843</v>
      </c>
      <c r="B2019" s="1014" t="s">
        <v>283</v>
      </c>
      <c r="C2019" s="1014" t="s">
        <v>2844</v>
      </c>
      <c r="D2019" s="1014" t="s">
        <v>2845</v>
      </c>
      <c r="E2019" s="1014" t="s">
        <v>1082</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2846</v>
      </c>
      <c r="B2020" s="1014" t="s">
        <v>858</v>
      </c>
      <c r="C2020" s="1014" t="s">
        <v>2847</v>
      </c>
      <c r="D2020" s="1014" t="s">
        <v>2353</v>
      </c>
      <c r="E2020" s="1014" t="s">
        <v>83</v>
      </c>
      <c r="F2020" s="1015">
        <v>39766</v>
      </c>
      <c r="G2020" s="1014" t="s">
        <v>284</v>
      </c>
      <c r="H2020" s="1010">
        <v>300000000</v>
      </c>
      <c r="I2020" s="1010">
        <v>0</v>
      </c>
      <c r="J2020" s="1010">
        <v>318400781.94</v>
      </c>
      <c r="K2020" s="1014" t="s">
        <v>1198</v>
      </c>
      <c r="L2020" s="1010"/>
      <c r="M2020" s="1010"/>
      <c r="N2020" s="1011"/>
      <c r="O2020" s="1010"/>
      <c r="P2020" s="1010"/>
      <c r="Q2020" s="1010"/>
      <c r="R2020" s="1010"/>
      <c r="S2020" s="1011"/>
    </row>
    <row r="2021" spans="1:19">
      <c r="A2021" s="1014" t="s">
        <v>2846</v>
      </c>
      <c r="B2021" s="1014" t="s">
        <v>283</v>
      </c>
      <c r="C2021" s="1014" t="s">
        <v>2847</v>
      </c>
      <c r="D2021" s="1014" t="s">
        <v>2353</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2846</v>
      </c>
      <c r="B2022" s="1014" t="s">
        <v>283</v>
      </c>
      <c r="C2022" s="1014" t="s">
        <v>2847</v>
      </c>
      <c r="D2022" s="1014" t="s">
        <v>2353</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2846</v>
      </c>
      <c r="B2023" s="1014" t="s">
        <v>283</v>
      </c>
      <c r="C2023" s="1014" t="s">
        <v>2847</v>
      </c>
      <c r="D2023" s="1014" t="s">
        <v>2353</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2846</v>
      </c>
      <c r="B2024" s="1014" t="s">
        <v>283</v>
      </c>
      <c r="C2024" s="1014" t="s">
        <v>2847</v>
      </c>
      <c r="D2024" s="1014" t="s">
        <v>2353</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2848</v>
      </c>
      <c r="B2025" s="1014" t="s">
        <v>2849</v>
      </c>
      <c r="C2025" s="1014" t="s">
        <v>2850</v>
      </c>
      <c r="D2025" s="1014" t="s">
        <v>1364</v>
      </c>
      <c r="E2025" s="1014" t="s">
        <v>166</v>
      </c>
      <c r="F2025" s="1015">
        <v>39990</v>
      </c>
      <c r="G2025" s="1014" t="s">
        <v>285</v>
      </c>
      <c r="H2025" s="1010">
        <v>3000000</v>
      </c>
      <c r="I2025" s="1010">
        <v>0</v>
      </c>
      <c r="J2025" s="1010">
        <v>3503795.81</v>
      </c>
      <c r="K2025" s="1014" t="s">
        <v>1198</v>
      </c>
      <c r="L2025" s="1010"/>
      <c r="M2025" s="1010"/>
      <c r="N2025" s="1011"/>
      <c r="O2025" s="1010"/>
      <c r="P2025" s="1010"/>
      <c r="Q2025" s="1010"/>
      <c r="R2025" s="1010"/>
      <c r="S2025" s="1011"/>
    </row>
    <row r="2026" spans="1:19">
      <c r="A2026" s="1014" t="s">
        <v>2848</v>
      </c>
      <c r="B2026" s="1014" t="s">
        <v>283</v>
      </c>
      <c r="C2026" s="1014" t="s">
        <v>2850</v>
      </c>
      <c r="D2026" s="1014" t="s">
        <v>1364</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2851</v>
      </c>
      <c r="B2027" s="1014"/>
      <c r="C2027" s="1014" t="s">
        <v>2852</v>
      </c>
      <c r="D2027" s="1014" t="s">
        <v>2853</v>
      </c>
      <c r="E2027" s="1014" t="s">
        <v>246</v>
      </c>
      <c r="F2027" s="1015">
        <v>39934</v>
      </c>
      <c r="G2027" s="1014" t="s">
        <v>284</v>
      </c>
      <c r="H2027" s="1010">
        <v>14738000</v>
      </c>
      <c r="I2027" s="1010">
        <v>0</v>
      </c>
      <c r="J2027" s="1010">
        <v>6933870.0499999998</v>
      </c>
      <c r="K2027" s="1014" t="s">
        <v>888</v>
      </c>
      <c r="L2027" s="1010"/>
      <c r="M2027" s="1010"/>
      <c r="N2027" s="1011"/>
      <c r="O2027" s="1010"/>
      <c r="P2027" s="1010"/>
      <c r="Q2027" s="1010"/>
      <c r="R2027" s="1010"/>
      <c r="S2027" s="1011"/>
    </row>
    <row r="2028" spans="1:19">
      <c r="A2028" s="1014" t="s">
        <v>2851</v>
      </c>
      <c r="B2028" s="1014" t="s">
        <v>283</v>
      </c>
      <c r="C2028" s="1014" t="s">
        <v>2852</v>
      </c>
      <c r="D2028" s="1014" t="s">
        <v>2853</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2851</v>
      </c>
      <c r="B2029" s="1014" t="s">
        <v>283</v>
      </c>
      <c r="C2029" s="1014" t="s">
        <v>2852</v>
      </c>
      <c r="D2029" s="1014" t="s">
        <v>2853</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2854</v>
      </c>
      <c r="B2030" s="1014" t="s">
        <v>858</v>
      </c>
      <c r="C2030" s="1014" t="s">
        <v>2855</v>
      </c>
      <c r="D2030" s="1014" t="s">
        <v>2053</v>
      </c>
      <c r="E2030" s="1014" t="s">
        <v>246</v>
      </c>
      <c r="F2030" s="1015">
        <v>39794</v>
      </c>
      <c r="G2030" s="1014" t="s">
        <v>284</v>
      </c>
      <c r="H2030" s="1010">
        <v>71000000</v>
      </c>
      <c r="I2030" s="1010">
        <v>0</v>
      </c>
      <c r="J2030" s="1010">
        <v>118453138.89</v>
      </c>
      <c r="K2030" s="1014" t="s">
        <v>1198</v>
      </c>
      <c r="L2030" s="1010"/>
      <c r="M2030" s="1010"/>
      <c r="N2030" s="1011"/>
      <c r="O2030" s="1010"/>
      <c r="P2030" s="1010"/>
      <c r="Q2030" s="1010"/>
      <c r="R2030" s="1010"/>
      <c r="S2030" s="1011"/>
    </row>
    <row r="2031" spans="1:19">
      <c r="A2031" s="1014" t="s">
        <v>2854</v>
      </c>
      <c r="B2031" s="1014" t="s">
        <v>283</v>
      </c>
      <c r="C2031" s="1014" t="s">
        <v>2855</v>
      </c>
      <c r="D2031" s="1014" t="s">
        <v>2053</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2854</v>
      </c>
      <c r="B2032" s="1014" t="s">
        <v>283</v>
      </c>
      <c r="C2032" s="1014" t="s">
        <v>2855</v>
      </c>
      <c r="D2032" s="1014" t="s">
        <v>2053</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2856</v>
      </c>
      <c r="B2033" s="1014" t="s">
        <v>974</v>
      </c>
      <c r="C2033" s="1014" t="s">
        <v>2857</v>
      </c>
      <c r="D2033" s="1014" t="s">
        <v>2858</v>
      </c>
      <c r="E2033" s="1014" t="s">
        <v>246</v>
      </c>
      <c r="F2033" s="1015">
        <v>39976</v>
      </c>
      <c r="G2033" s="1014" t="s">
        <v>285</v>
      </c>
      <c r="H2033" s="1010">
        <v>4700000</v>
      </c>
      <c r="I2033" s="1010">
        <v>0</v>
      </c>
      <c r="J2033" s="1010">
        <v>3694442.5</v>
      </c>
      <c r="K2033" s="1014" t="s">
        <v>900</v>
      </c>
      <c r="L2033" s="1010"/>
      <c r="M2033" s="1010"/>
      <c r="N2033" s="1011"/>
      <c r="O2033" s="1010"/>
      <c r="P2033" s="1010"/>
      <c r="Q2033" s="1010"/>
      <c r="R2033" s="1010"/>
      <c r="S2033" s="1011"/>
    </row>
    <row r="2034" spans="1:19">
      <c r="A2034" s="1014" t="s">
        <v>2856</v>
      </c>
      <c r="B2034" s="1014" t="s">
        <v>283</v>
      </c>
      <c r="C2034" s="1014" t="s">
        <v>2857</v>
      </c>
      <c r="D2034" s="1014" t="s">
        <v>2858</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2856</v>
      </c>
      <c r="B2035" s="1014" t="s">
        <v>283</v>
      </c>
      <c r="C2035" s="1014" t="s">
        <v>2857</v>
      </c>
      <c r="D2035" s="1014" t="s">
        <v>2858</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2856</v>
      </c>
      <c r="B2036" s="1014" t="s">
        <v>283</v>
      </c>
      <c r="C2036" s="1014" t="s">
        <v>2857</v>
      </c>
      <c r="D2036" s="1014" t="s">
        <v>2858</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2859</v>
      </c>
      <c r="B2037" s="1014" t="s">
        <v>893</v>
      </c>
      <c r="C2037" s="1014" t="s">
        <v>2860</v>
      </c>
      <c r="D2037" s="1014" t="s">
        <v>2861</v>
      </c>
      <c r="E2037" s="1014" t="s">
        <v>166</v>
      </c>
      <c r="F2037" s="1015">
        <v>39927</v>
      </c>
      <c r="G2037" s="1014" t="s">
        <v>285</v>
      </c>
      <c r="H2037" s="1010">
        <v>1500000</v>
      </c>
      <c r="I2037" s="1010">
        <v>0</v>
      </c>
      <c r="J2037" s="1010">
        <v>1898258.59</v>
      </c>
      <c r="K2037" s="1014" t="s">
        <v>1198</v>
      </c>
      <c r="L2037" s="1010"/>
      <c r="M2037" s="1010"/>
      <c r="N2037" s="1011"/>
      <c r="O2037" s="1010"/>
      <c r="P2037" s="1010"/>
      <c r="Q2037" s="1010"/>
      <c r="R2037" s="1010"/>
      <c r="S2037" s="1011"/>
    </row>
    <row r="2038" spans="1:19">
      <c r="A2038" s="1014" t="s">
        <v>2859</v>
      </c>
      <c r="B2038" s="1014" t="s">
        <v>283</v>
      </c>
      <c r="C2038" s="1014" t="s">
        <v>2860</v>
      </c>
      <c r="D2038" s="1014" t="s">
        <v>2861</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2859</v>
      </c>
      <c r="B2039" s="1014" t="s">
        <v>283</v>
      </c>
      <c r="C2039" s="1014" t="s">
        <v>2860</v>
      </c>
      <c r="D2039" s="1014" t="s">
        <v>2861</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2862</v>
      </c>
      <c r="B2040" s="1014"/>
      <c r="C2040" s="1014" t="s">
        <v>2863</v>
      </c>
      <c r="D2040" s="1014" t="s">
        <v>2864</v>
      </c>
      <c r="E2040" s="1014" t="s">
        <v>239</v>
      </c>
      <c r="F2040" s="1015">
        <v>39801</v>
      </c>
      <c r="G2040" s="1014" t="s">
        <v>284</v>
      </c>
      <c r="H2040" s="1010">
        <v>25000000</v>
      </c>
      <c r="I2040" s="1010">
        <v>0</v>
      </c>
      <c r="J2040" s="1010">
        <v>30710646.329999998</v>
      </c>
      <c r="K2040" s="1014" t="s">
        <v>1198</v>
      </c>
      <c r="L2040" s="1010"/>
      <c r="M2040" s="1010"/>
      <c r="N2040" s="1011"/>
      <c r="O2040" s="1010"/>
      <c r="P2040" s="1010"/>
      <c r="Q2040" s="1010"/>
      <c r="R2040" s="1010"/>
      <c r="S2040" s="1011"/>
    </row>
    <row r="2041" spans="1:19">
      <c r="A2041" s="1014" t="s">
        <v>2862</v>
      </c>
      <c r="B2041" s="1014" t="s">
        <v>283</v>
      </c>
      <c r="C2041" s="1014" t="s">
        <v>2863</v>
      </c>
      <c r="D2041" s="1014" t="s">
        <v>2864</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2865</v>
      </c>
      <c r="B2042" s="1014" t="s">
        <v>935</v>
      </c>
      <c r="C2042" s="1014" t="s">
        <v>2866</v>
      </c>
      <c r="D2042" s="1014" t="s">
        <v>2264</v>
      </c>
      <c r="E2042" s="1014" t="s">
        <v>188</v>
      </c>
      <c r="F2042" s="1015">
        <v>39843</v>
      </c>
      <c r="G2042" s="1014" t="s">
        <v>285</v>
      </c>
      <c r="H2042" s="1010">
        <v>110000000</v>
      </c>
      <c r="I2042" s="1010">
        <v>0</v>
      </c>
      <c r="J2042" s="1010">
        <v>131236874.33</v>
      </c>
      <c r="K2042" s="1014" t="s">
        <v>1198</v>
      </c>
      <c r="L2042" s="1010"/>
      <c r="M2042" s="1010"/>
      <c r="N2042" s="1011"/>
      <c r="O2042" s="1010"/>
      <c r="P2042" s="1010"/>
      <c r="Q2042" s="1010"/>
      <c r="R2042" s="1010"/>
      <c r="S2042" s="1011"/>
    </row>
    <row r="2043" spans="1:19">
      <c r="A2043" s="1014" t="s">
        <v>2865</v>
      </c>
      <c r="B2043" s="1014" t="s">
        <v>283</v>
      </c>
      <c r="C2043" s="1014" t="s">
        <v>2866</v>
      </c>
      <c r="D2043" s="1014" t="s">
        <v>2264</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2867</v>
      </c>
      <c r="B2044" s="1014" t="s">
        <v>2797</v>
      </c>
      <c r="C2044" s="1014" t="s">
        <v>2868</v>
      </c>
      <c r="D2044" s="1014" t="s">
        <v>2822</v>
      </c>
      <c r="E2044" s="1014" t="s">
        <v>1074</v>
      </c>
      <c r="F2044" s="1015">
        <v>40158</v>
      </c>
      <c r="G2044" s="1014" t="s">
        <v>285</v>
      </c>
      <c r="H2044" s="1010">
        <v>12000000</v>
      </c>
      <c r="I2044" s="1010">
        <v>0</v>
      </c>
      <c r="J2044" s="1010">
        <v>14731826.23</v>
      </c>
      <c r="K2044" s="1014" t="s">
        <v>1198</v>
      </c>
      <c r="L2044" s="1010"/>
      <c r="M2044" s="1010"/>
      <c r="N2044" s="1011"/>
      <c r="O2044" s="1010"/>
      <c r="P2044" s="1010"/>
      <c r="Q2044" s="1010"/>
      <c r="R2044" s="1010"/>
      <c r="S2044" s="1011"/>
    </row>
    <row r="2045" spans="1:19">
      <c r="A2045" s="1014" t="s">
        <v>2867</v>
      </c>
      <c r="B2045" s="1014" t="s">
        <v>283</v>
      </c>
      <c r="C2045" s="1014" t="s">
        <v>2868</v>
      </c>
      <c r="D2045" s="1014" t="s">
        <v>2822</v>
      </c>
      <c r="E2045" s="1014" t="s">
        <v>1074</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2867</v>
      </c>
      <c r="B2046" s="1014" t="s">
        <v>283</v>
      </c>
      <c r="C2046" s="1014" t="s">
        <v>2868</v>
      </c>
      <c r="D2046" s="1014" t="s">
        <v>2822</v>
      </c>
      <c r="E2046" s="1014" t="s">
        <v>1074</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2867</v>
      </c>
      <c r="B2047" s="1014" t="s">
        <v>283</v>
      </c>
      <c r="C2047" s="1014" t="s">
        <v>2868</v>
      </c>
      <c r="D2047" s="1014" t="s">
        <v>2822</v>
      </c>
      <c r="E2047" s="1014" t="s">
        <v>1074</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2869</v>
      </c>
      <c r="B2048" s="1014" t="s">
        <v>858</v>
      </c>
      <c r="C2048" s="1014" t="s">
        <v>2870</v>
      </c>
      <c r="D2048" s="1014" t="s">
        <v>1124</v>
      </c>
      <c r="E2048" s="1014" t="s">
        <v>1074</v>
      </c>
      <c r="F2048" s="1015">
        <v>39801</v>
      </c>
      <c r="G2048" s="1014" t="s">
        <v>284</v>
      </c>
      <c r="H2048" s="1010">
        <v>22000000</v>
      </c>
      <c r="I2048" s="1010">
        <v>0</v>
      </c>
      <c r="J2048" s="1010">
        <v>23592311.109999999</v>
      </c>
      <c r="K2048" s="1014" t="s">
        <v>1198</v>
      </c>
      <c r="L2048" s="1010"/>
      <c r="M2048" s="1010"/>
      <c r="N2048" s="1011"/>
      <c r="O2048" s="1010"/>
      <c r="P2048" s="1010"/>
      <c r="Q2048" s="1010"/>
      <c r="R2048" s="1010"/>
      <c r="S2048" s="1011"/>
    </row>
    <row r="2049" spans="1:19">
      <c r="A2049" s="1014" t="s">
        <v>2869</v>
      </c>
      <c r="B2049" s="1014" t="s">
        <v>283</v>
      </c>
      <c r="C2049" s="1014" t="s">
        <v>2870</v>
      </c>
      <c r="D2049" s="1014" t="s">
        <v>1124</v>
      </c>
      <c r="E2049" s="1014" t="s">
        <v>1074</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2869</v>
      </c>
      <c r="B2050" s="1014" t="s">
        <v>283</v>
      </c>
      <c r="C2050" s="1014" t="s">
        <v>2870</v>
      </c>
      <c r="D2050" s="1014" t="s">
        <v>1124</v>
      </c>
      <c r="E2050" s="1014" t="s">
        <v>1074</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2871</v>
      </c>
      <c r="B2051" s="1014" t="s">
        <v>1356</v>
      </c>
      <c r="C2051" s="1014" t="s">
        <v>2872</v>
      </c>
      <c r="D2051" s="1014" t="s">
        <v>2873</v>
      </c>
      <c r="E2051" s="1014" t="s">
        <v>188</v>
      </c>
      <c r="F2051" s="1015">
        <v>39829</v>
      </c>
      <c r="G2051" s="1014" t="s">
        <v>284</v>
      </c>
      <c r="H2051" s="1010">
        <v>26380000</v>
      </c>
      <c r="I2051" s="1010">
        <v>0</v>
      </c>
      <c r="J2051" s="1010">
        <v>30628344.449999999</v>
      </c>
      <c r="K2051" s="1014" t="s">
        <v>1198</v>
      </c>
      <c r="L2051" s="1010"/>
      <c r="M2051" s="1010"/>
      <c r="N2051" s="1011"/>
      <c r="O2051" s="1010"/>
      <c r="P2051" s="1010"/>
      <c r="Q2051" s="1010"/>
      <c r="R2051" s="1010"/>
      <c r="S2051" s="1011"/>
    </row>
    <row r="2052" spans="1:19">
      <c r="A2052" s="1014" t="s">
        <v>2871</v>
      </c>
      <c r="B2052" s="1014" t="s">
        <v>283</v>
      </c>
      <c r="C2052" s="1014" t="s">
        <v>2872</v>
      </c>
      <c r="D2052" s="1014" t="s">
        <v>2873</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2871</v>
      </c>
      <c r="B2053" s="1014" t="s">
        <v>283</v>
      </c>
      <c r="C2053" s="1014" t="s">
        <v>2872</v>
      </c>
      <c r="D2053" s="1014" t="s">
        <v>2873</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2874</v>
      </c>
      <c r="B2054" s="1014" t="s">
        <v>858</v>
      </c>
      <c r="C2054" s="1014" t="s">
        <v>2875</v>
      </c>
      <c r="D2054" s="1014" t="s">
        <v>1751</v>
      </c>
      <c r="E2054" s="1014" t="s">
        <v>188</v>
      </c>
      <c r="F2054" s="1015">
        <v>39766</v>
      </c>
      <c r="G2054" s="1014" t="s">
        <v>284</v>
      </c>
      <c r="H2054" s="1010">
        <v>200000000</v>
      </c>
      <c r="I2054" s="1010">
        <v>0</v>
      </c>
      <c r="J2054" s="1010">
        <v>220749985.18000001</v>
      </c>
      <c r="K2054" s="1014" t="s">
        <v>1198</v>
      </c>
      <c r="L2054" s="1010"/>
      <c r="M2054" s="1010"/>
      <c r="N2054" s="1011"/>
      <c r="O2054" s="1010"/>
      <c r="P2054" s="1010"/>
      <c r="Q2054" s="1010"/>
      <c r="R2054" s="1010"/>
      <c r="S2054" s="1011"/>
    </row>
    <row r="2055" spans="1:19">
      <c r="A2055" s="1014" t="s">
        <v>2874</v>
      </c>
      <c r="B2055" s="1014" t="s">
        <v>283</v>
      </c>
      <c r="C2055" s="1014" t="s">
        <v>2875</v>
      </c>
      <c r="D2055" s="1014" t="s">
        <v>1751</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2874</v>
      </c>
      <c r="B2056" s="1014" t="s">
        <v>283</v>
      </c>
      <c r="C2056" s="1014" t="s">
        <v>2875</v>
      </c>
      <c r="D2056" s="1014" t="s">
        <v>1751</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2876</v>
      </c>
      <c r="B2057" s="1014" t="s">
        <v>1932</v>
      </c>
      <c r="C2057" s="1014" t="s">
        <v>2877</v>
      </c>
      <c r="D2057" s="1014" t="s">
        <v>2878</v>
      </c>
      <c r="E2057" s="1014" t="s">
        <v>246</v>
      </c>
      <c r="F2057" s="1015">
        <v>39843</v>
      </c>
      <c r="G2057" s="1014" t="s">
        <v>284</v>
      </c>
      <c r="H2057" s="1010">
        <v>6633000</v>
      </c>
      <c r="I2057" s="1010">
        <v>0</v>
      </c>
      <c r="J2057" s="1010">
        <v>15317317.859999999</v>
      </c>
      <c r="K2057" s="1014" t="s">
        <v>1198</v>
      </c>
      <c r="L2057" s="1010"/>
      <c r="M2057" s="1010"/>
      <c r="N2057" s="1011"/>
      <c r="O2057" s="1010"/>
      <c r="P2057" s="1010"/>
      <c r="Q2057" s="1010"/>
      <c r="R2057" s="1010"/>
      <c r="S2057" s="1011"/>
    </row>
    <row r="2058" spans="1:19">
      <c r="A2058" s="1014" t="s">
        <v>2876</v>
      </c>
      <c r="B2058" s="1014" t="s">
        <v>283</v>
      </c>
      <c r="C2058" s="1014" t="s">
        <v>2877</v>
      </c>
      <c r="D2058" s="1014" t="s">
        <v>2878</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2876</v>
      </c>
      <c r="B2059" s="1014" t="s">
        <v>283</v>
      </c>
      <c r="C2059" s="1014" t="s">
        <v>2877</v>
      </c>
      <c r="D2059" s="1014" t="s">
        <v>2878</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2879</v>
      </c>
      <c r="B2060" s="1014" t="s">
        <v>974</v>
      </c>
      <c r="C2060" s="1014" t="s">
        <v>2880</v>
      </c>
      <c r="D2060" s="1014" t="s">
        <v>2881</v>
      </c>
      <c r="E2060" s="1014" t="s">
        <v>217</v>
      </c>
      <c r="F2060" s="1015">
        <v>39990</v>
      </c>
      <c r="G2060" s="1014" t="s">
        <v>285</v>
      </c>
      <c r="H2060" s="1010">
        <v>5625000</v>
      </c>
      <c r="I2060" s="1010">
        <v>0</v>
      </c>
      <c r="J2060" s="1010">
        <v>6398893.4400000004</v>
      </c>
      <c r="K2060" s="1014" t="s">
        <v>900</v>
      </c>
      <c r="L2060" s="1010"/>
      <c r="M2060" s="1010"/>
      <c r="N2060" s="1011"/>
      <c r="O2060" s="1010"/>
      <c r="P2060" s="1010"/>
      <c r="Q2060" s="1010"/>
      <c r="R2060" s="1010"/>
      <c r="S2060" s="1011"/>
    </row>
    <row r="2061" spans="1:19">
      <c r="A2061" s="1014" t="s">
        <v>2879</v>
      </c>
      <c r="B2061" s="1014" t="s">
        <v>283</v>
      </c>
      <c r="C2061" s="1014" t="s">
        <v>2880</v>
      </c>
      <c r="D2061" s="1014" t="s">
        <v>2881</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2879</v>
      </c>
      <c r="B2062" s="1014" t="s">
        <v>283</v>
      </c>
      <c r="C2062" s="1014" t="s">
        <v>2880</v>
      </c>
      <c r="D2062" s="1014" t="s">
        <v>2881</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2879</v>
      </c>
      <c r="B2063" s="1014" t="s">
        <v>283</v>
      </c>
      <c r="C2063" s="1014" t="s">
        <v>2880</v>
      </c>
      <c r="D2063" s="1014" t="s">
        <v>2881</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2879</v>
      </c>
      <c r="B2064" s="1014" t="s">
        <v>283</v>
      </c>
      <c r="C2064" s="1014" t="s">
        <v>2880</v>
      </c>
      <c r="D2064" s="1014" t="s">
        <v>2881</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2882</v>
      </c>
      <c r="B2065" s="1014" t="s">
        <v>858</v>
      </c>
      <c r="C2065" s="1014" t="s">
        <v>2883</v>
      </c>
      <c r="D2065" s="1014" t="s">
        <v>2884</v>
      </c>
      <c r="E2065" s="1014" t="s">
        <v>149</v>
      </c>
      <c r="F2065" s="1015">
        <v>39773</v>
      </c>
      <c r="G2065" s="1014" t="s">
        <v>284</v>
      </c>
      <c r="H2065" s="1010">
        <v>400000000</v>
      </c>
      <c r="I2065" s="1010">
        <v>0</v>
      </c>
      <c r="J2065" s="1010">
        <v>457333286.50999999</v>
      </c>
      <c r="K2065" s="1014" t="s">
        <v>1198</v>
      </c>
      <c r="L2065" s="1010"/>
      <c r="M2065" s="1010"/>
      <c r="N2065" s="1011"/>
      <c r="O2065" s="1010"/>
      <c r="P2065" s="1010"/>
      <c r="Q2065" s="1010"/>
      <c r="R2065" s="1010"/>
      <c r="S2065" s="1011"/>
    </row>
    <row r="2066" spans="1:19">
      <c r="A2066" s="1014" t="s">
        <v>2882</v>
      </c>
      <c r="B2066" s="1014" t="s">
        <v>283</v>
      </c>
      <c r="C2066" s="1014" t="s">
        <v>2883</v>
      </c>
      <c r="D2066" s="1014" t="s">
        <v>2884</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2882</v>
      </c>
      <c r="B2067" s="1014" t="s">
        <v>283</v>
      </c>
      <c r="C2067" s="1014" t="s">
        <v>2883</v>
      </c>
      <c r="D2067" s="1014" t="s">
        <v>2884</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2882</v>
      </c>
      <c r="B2068" s="1014" t="s">
        <v>283</v>
      </c>
      <c r="C2068" s="1014" t="s">
        <v>2883</v>
      </c>
      <c r="D2068" s="1014" t="s">
        <v>2884</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2882</v>
      </c>
      <c r="B2069" s="1014" t="s">
        <v>283</v>
      </c>
      <c r="C2069" s="1014" t="s">
        <v>2883</v>
      </c>
      <c r="D2069" s="1014" t="s">
        <v>2884</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2885</v>
      </c>
      <c r="B2070" s="1014" t="s">
        <v>858</v>
      </c>
      <c r="C2070" s="1014" t="s">
        <v>2886</v>
      </c>
      <c r="D2070" s="1014" t="s">
        <v>1487</v>
      </c>
      <c r="E2070" s="1014" t="s">
        <v>109</v>
      </c>
      <c r="F2070" s="1015">
        <v>39749</v>
      </c>
      <c r="G2070" s="1014" t="s">
        <v>284</v>
      </c>
      <c r="H2070" s="1010">
        <v>25000000000</v>
      </c>
      <c r="I2070" s="1010">
        <v>0</v>
      </c>
      <c r="J2070" s="1010">
        <v>27281347113.950001</v>
      </c>
      <c r="K2070" s="1014" t="s">
        <v>1198</v>
      </c>
      <c r="L2070" s="1010"/>
      <c r="M2070" s="1010"/>
      <c r="N2070" s="1011"/>
      <c r="O2070" s="1010"/>
      <c r="P2070" s="1010"/>
      <c r="Q2070" s="1010"/>
      <c r="R2070" s="1010"/>
      <c r="S2070" s="1011"/>
    </row>
    <row r="2071" spans="1:19">
      <c r="A2071" s="1014" t="s">
        <v>2885</v>
      </c>
      <c r="B2071" s="1014" t="s">
        <v>283</v>
      </c>
      <c r="C2071" s="1014" t="s">
        <v>2886</v>
      </c>
      <c r="D2071" s="1014" t="s">
        <v>1487</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2885</v>
      </c>
      <c r="B2072" s="1014" t="s">
        <v>283</v>
      </c>
      <c r="C2072" s="1014" t="s">
        <v>2886</v>
      </c>
      <c r="D2072" s="1014" t="s">
        <v>1487</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2887</v>
      </c>
      <c r="B2073" s="1014" t="s">
        <v>858</v>
      </c>
      <c r="C2073" s="1014" t="s">
        <v>2888</v>
      </c>
      <c r="D2073" s="1014" t="s">
        <v>2889</v>
      </c>
      <c r="E2073" s="1014" t="s">
        <v>1240</v>
      </c>
      <c r="F2073" s="1015">
        <v>39787</v>
      </c>
      <c r="G2073" s="1014" t="s">
        <v>284</v>
      </c>
      <c r="H2073" s="1010">
        <v>75000000</v>
      </c>
      <c r="I2073" s="1010">
        <v>0</v>
      </c>
      <c r="J2073" s="1010">
        <v>78804166.670000002</v>
      </c>
      <c r="K2073" s="1014" t="s">
        <v>1198</v>
      </c>
      <c r="L2073" s="1010"/>
      <c r="M2073" s="1010"/>
      <c r="N2073" s="1011"/>
      <c r="O2073" s="1010"/>
      <c r="P2073" s="1010"/>
      <c r="Q2073" s="1010"/>
      <c r="R2073" s="1010"/>
      <c r="S2073" s="1011"/>
    </row>
    <row r="2074" spans="1:19">
      <c r="A2074" s="1014" t="s">
        <v>2887</v>
      </c>
      <c r="B2074" s="1014" t="s">
        <v>283</v>
      </c>
      <c r="C2074" s="1014" t="s">
        <v>2888</v>
      </c>
      <c r="D2074" s="1014" t="s">
        <v>2889</v>
      </c>
      <c r="E2074" s="1014" t="s">
        <v>1240</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2887</v>
      </c>
      <c r="B2075" s="1014" t="s">
        <v>283</v>
      </c>
      <c r="C2075" s="1014" t="s">
        <v>2888</v>
      </c>
      <c r="D2075" s="1014" t="s">
        <v>2889</v>
      </c>
      <c r="E2075" s="1014" t="s">
        <v>1240</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2890</v>
      </c>
      <c r="B2076" s="1014" t="s">
        <v>858</v>
      </c>
      <c r="C2076" s="1014" t="s">
        <v>2891</v>
      </c>
      <c r="D2076" s="1014" t="s">
        <v>2892</v>
      </c>
      <c r="E2076" s="1014" t="s">
        <v>1867</v>
      </c>
      <c r="F2076" s="1015">
        <v>39813</v>
      </c>
      <c r="G2076" s="1014" t="s">
        <v>284</v>
      </c>
      <c r="H2076" s="1010">
        <v>36000000</v>
      </c>
      <c r="I2076" s="1010">
        <v>0</v>
      </c>
      <c r="J2076" s="1010">
        <v>41195000</v>
      </c>
      <c r="K2076" s="1014" t="s">
        <v>1198</v>
      </c>
      <c r="L2076" s="1010"/>
      <c r="M2076" s="1010"/>
      <c r="N2076" s="1011"/>
      <c r="O2076" s="1010"/>
      <c r="P2076" s="1010"/>
      <c r="Q2076" s="1010"/>
      <c r="R2076" s="1010"/>
      <c r="S2076" s="1011"/>
    </row>
    <row r="2077" spans="1:19">
      <c r="A2077" s="1014" t="s">
        <v>2890</v>
      </c>
      <c r="B2077" s="1014" t="s">
        <v>283</v>
      </c>
      <c r="C2077" s="1014" t="s">
        <v>2891</v>
      </c>
      <c r="D2077" s="1014" t="s">
        <v>2892</v>
      </c>
      <c r="E2077" s="1014" t="s">
        <v>1867</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2890</v>
      </c>
      <c r="B2078" s="1014" t="s">
        <v>283</v>
      </c>
      <c r="C2078" s="1014" t="s">
        <v>2891</v>
      </c>
      <c r="D2078" s="1014" t="s">
        <v>2892</v>
      </c>
      <c r="E2078" s="1014" t="s">
        <v>1867</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2893</v>
      </c>
      <c r="B2079" s="1014" t="s">
        <v>858</v>
      </c>
      <c r="C2079" s="1014" t="s">
        <v>2894</v>
      </c>
      <c r="D2079" s="1014" t="s">
        <v>2895</v>
      </c>
      <c r="E2079" s="1014" t="s">
        <v>6</v>
      </c>
      <c r="F2079" s="1015">
        <v>39857</v>
      </c>
      <c r="G2079" s="1014" t="s">
        <v>284</v>
      </c>
      <c r="H2079" s="1010">
        <v>83726000</v>
      </c>
      <c r="I2079" s="1010">
        <v>0</v>
      </c>
      <c r="J2079" s="1010">
        <v>87360236.609999999</v>
      </c>
      <c r="K2079" s="1014" t="s">
        <v>1198</v>
      </c>
      <c r="L2079" s="1010"/>
      <c r="M2079" s="1010"/>
      <c r="N2079" s="1011"/>
      <c r="O2079" s="1010"/>
      <c r="P2079" s="1010"/>
      <c r="Q2079" s="1010"/>
      <c r="R2079" s="1010"/>
      <c r="S2079" s="1011"/>
    </row>
    <row r="2080" spans="1:19">
      <c r="A2080" s="1014" t="s">
        <v>2893</v>
      </c>
      <c r="B2080" s="1014" t="s">
        <v>283</v>
      </c>
      <c r="C2080" s="1014" t="s">
        <v>2894</v>
      </c>
      <c r="D2080" s="1014" t="s">
        <v>2895</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2893</v>
      </c>
      <c r="B2081" s="1014" t="s">
        <v>283</v>
      </c>
      <c r="C2081" s="1014" t="s">
        <v>2894</v>
      </c>
      <c r="D2081" s="1014" t="s">
        <v>2895</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2893</v>
      </c>
      <c r="B2082" s="1014" t="s">
        <v>283</v>
      </c>
      <c r="C2082" s="1014" t="s">
        <v>2894</v>
      </c>
      <c r="D2082" s="1014" t="s">
        <v>2895</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2896</v>
      </c>
      <c r="B2083" s="1014" t="s">
        <v>1015</v>
      </c>
      <c r="C2083" s="1014" t="s">
        <v>2897</v>
      </c>
      <c r="D2083" s="1014" t="s">
        <v>1020</v>
      </c>
      <c r="E2083" s="1014" t="s">
        <v>1021</v>
      </c>
      <c r="F2083" s="1015">
        <v>39773</v>
      </c>
      <c r="G2083" s="1014" t="s">
        <v>284</v>
      </c>
      <c r="H2083" s="1010">
        <v>140000000</v>
      </c>
      <c r="I2083" s="1010">
        <v>0</v>
      </c>
      <c r="J2083" s="1010">
        <v>160365000</v>
      </c>
      <c r="K2083" s="1014" t="s">
        <v>1198</v>
      </c>
      <c r="L2083" s="1010"/>
      <c r="M2083" s="1010"/>
      <c r="N2083" s="1011"/>
      <c r="O2083" s="1010"/>
      <c r="P2083" s="1010"/>
      <c r="Q2083" s="1010"/>
      <c r="R2083" s="1010"/>
      <c r="S2083" s="1011"/>
    </row>
    <row r="2084" spans="1:19">
      <c r="A2084" s="1014" t="s">
        <v>2896</v>
      </c>
      <c r="B2084" s="1014" t="s">
        <v>283</v>
      </c>
      <c r="C2084" s="1014" t="s">
        <v>2897</v>
      </c>
      <c r="D2084" s="1014" t="s">
        <v>1020</v>
      </c>
      <c r="E2084" s="1014" t="s">
        <v>1021</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2896</v>
      </c>
      <c r="B2085" s="1014" t="s">
        <v>283</v>
      </c>
      <c r="C2085" s="1014" t="s">
        <v>2897</v>
      </c>
      <c r="D2085" s="1014" t="s">
        <v>1020</v>
      </c>
      <c r="E2085" s="1014" t="s">
        <v>1021</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2898</v>
      </c>
      <c r="B2086" s="1014" t="s">
        <v>2899</v>
      </c>
      <c r="C2086" s="1014" t="s">
        <v>2900</v>
      </c>
      <c r="D2086" s="1014" t="s">
        <v>2901</v>
      </c>
      <c r="E2086" s="1014" t="s">
        <v>6</v>
      </c>
      <c r="F2086" s="1015">
        <v>39805</v>
      </c>
      <c r="G2086" s="1014" t="s">
        <v>285</v>
      </c>
      <c r="H2086" s="1010">
        <v>7290000</v>
      </c>
      <c r="I2086" s="1010">
        <v>0</v>
      </c>
      <c r="J2086" s="1010">
        <v>554083</v>
      </c>
      <c r="K2086" s="1014" t="s">
        <v>1101</v>
      </c>
      <c r="L2086" s="1010"/>
      <c r="M2086" s="1010"/>
      <c r="N2086" s="1011"/>
      <c r="O2086" s="1010"/>
      <c r="P2086" s="1010"/>
      <c r="Q2086" s="1010"/>
      <c r="R2086" s="1010"/>
      <c r="S2086" s="1011"/>
    </row>
    <row r="2087" spans="1:19">
      <c r="A2087" s="1014" t="s">
        <v>2898</v>
      </c>
      <c r="B2087" s="1014" t="s">
        <v>283</v>
      </c>
      <c r="C2087" s="1014" t="s">
        <v>2900</v>
      </c>
      <c r="D2087" s="1014" t="s">
        <v>2901</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2902</v>
      </c>
      <c r="B2088" s="1014" t="s">
        <v>1079</v>
      </c>
      <c r="C2088" s="1014" t="s">
        <v>2903</v>
      </c>
      <c r="D2088" s="1014" t="s">
        <v>2904</v>
      </c>
      <c r="E2088" s="1014" t="s">
        <v>89</v>
      </c>
      <c r="F2088" s="1015">
        <v>39805</v>
      </c>
      <c r="G2088" s="1014" t="s">
        <v>285</v>
      </c>
      <c r="H2088" s="1010">
        <v>6855000</v>
      </c>
      <c r="I2088" s="1010">
        <v>0</v>
      </c>
      <c r="J2088" s="1010">
        <v>13053910.869999999</v>
      </c>
      <c r="K2088" s="1014" t="s">
        <v>900</v>
      </c>
      <c r="L2088" s="1010"/>
      <c r="M2088" s="1010"/>
      <c r="N2088" s="1011"/>
      <c r="O2088" s="1010"/>
      <c r="P2088" s="1010"/>
      <c r="Q2088" s="1010"/>
      <c r="R2088" s="1010"/>
      <c r="S2088" s="1011"/>
    </row>
    <row r="2089" spans="1:19">
      <c r="A2089" s="1014" t="s">
        <v>2902</v>
      </c>
      <c r="B2089" s="1014" t="s">
        <v>283</v>
      </c>
      <c r="C2089" s="1014" t="s">
        <v>2903</v>
      </c>
      <c r="D2089" s="1014" t="s">
        <v>2904</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2902</v>
      </c>
      <c r="B2090" s="1014" t="s">
        <v>283</v>
      </c>
      <c r="C2090" s="1014" t="s">
        <v>2903</v>
      </c>
      <c r="D2090" s="1014" t="s">
        <v>2904</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2902</v>
      </c>
      <c r="B2091" s="1014" t="s">
        <v>283</v>
      </c>
      <c r="C2091" s="1014" t="s">
        <v>2903</v>
      </c>
      <c r="D2091" s="1014" t="s">
        <v>2904</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2902</v>
      </c>
      <c r="B2092" s="1014" t="s">
        <v>283</v>
      </c>
      <c r="C2092" s="1014" t="s">
        <v>2903</v>
      </c>
      <c r="D2092" s="1014" t="s">
        <v>2904</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2905</v>
      </c>
      <c r="B2093" s="1014" t="s">
        <v>2906</v>
      </c>
      <c r="C2093" s="1014" t="s">
        <v>2907</v>
      </c>
      <c r="D2093" s="1014" t="s">
        <v>2908</v>
      </c>
      <c r="E2093" s="1014" t="s">
        <v>1233</v>
      </c>
      <c r="F2093" s="1015">
        <v>39948</v>
      </c>
      <c r="G2093" s="1014" t="s">
        <v>285</v>
      </c>
      <c r="H2093" s="1010">
        <v>4700000</v>
      </c>
      <c r="I2093" s="1010">
        <v>0</v>
      </c>
      <c r="J2093" s="1010">
        <v>5842197.9199999999</v>
      </c>
      <c r="K2093" s="1014" t="s">
        <v>1198</v>
      </c>
      <c r="L2093" s="1010"/>
      <c r="M2093" s="1010"/>
      <c r="N2093" s="1011"/>
      <c r="O2093" s="1010"/>
      <c r="P2093" s="1010"/>
      <c r="Q2093" s="1010"/>
      <c r="R2093" s="1010"/>
      <c r="S2093" s="1011"/>
    </row>
    <row r="2094" spans="1:19">
      <c r="A2094" s="1014" t="s">
        <v>2905</v>
      </c>
      <c r="B2094" s="1014" t="s">
        <v>283</v>
      </c>
      <c r="C2094" s="1014" t="s">
        <v>2907</v>
      </c>
      <c r="D2094" s="1014" t="s">
        <v>2908</v>
      </c>
      <c r="E2094" s="1014" t="s">
        <v>1233</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2909</v>
      </c>
      <c r="B2095" s="1014" t="s">
        <v>926</v>
      </c>
      <c r="C2095" s="1014" t="s">
        <v>2910</v>
      </c>
      <c r="D2095" s="1014" t="s">
        <v>2558</v>
      </c>
      <c r="E2095" s="1014" t="s">
        <v>42</v>
      </c>
      <c r="F2095" s="1015">
        <v>39864</v>
      </c>
      <c r="G2095" s="1014" t="s">
        <v>285</v>
      </c>
      <c r="H2095" s="1010">
        <v>16800000</v>
      </c>
      <c r="I2095" s="1010">
        <v>0</v>
      </c>
      <c r="J2095" s="1010">
        <v>20275427.100000001</v>
      </c>
      <c r="K2095" s="1014" t="s">
        <v>900</v>
      </c>
      <c r="L2095" s="1010"/>
      <c r="M2095" s="1010"/>
      <c r="N2095" s="1011"/>
      <c r="O2095" s="1010"/>
      <c r="P2095" s="1010"/>
      <c r="Q2095" s="1010"/>
      <c r="R2095" s="1010"/>
      <c r="S2095" s="1011"/>
    </row>
    <row r="2096" spans="1:19">
      <c r="A2096" s="1014" t="s">
        <v>2909</v>
      </c>
      <c r="B2096" s="1014" t="s">
        <v>283</v>
      </c>
      <c r="C2096" s="1014" t="s">
        <v>2910</v>
      </c>
      <c r="D2096" s="1014" t="s">
        <v>2558</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2909</v>
      </c>
      <c r="B2097" s="1014" t="s">
        <v>283</v>
      </c>
      <c r="C2097" s="1014" t="s">
        <v>2910</v>
      </c>
      <c r="D2097" s="1014" t="s">
        <v>2558</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2909</v>
      </c>
      <c r="B2098" s="1014" t="s">
        <v>283</v>
      </c>
      <c r="C2098" s="1014" t="s">
        <v>2910</v>
      </c>
      <c r="D2098" s="1014" t="s">
        <v>2558</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2911</v>
      </c>
      <c r="B2099" s="1014"/>
      <c r="C2099" s="1014" t="s">
        <v>2912</v>
      </c>
      <c r="D2099" s="1014" t="s">
        <v>1720</v>
      </c>
      <c r="E2099" s="1014" t="s">
        <v>52</v>
      </c>
      <c r="F2099" s="1015">
        <v>39801</v>
      </c>
      <c r="G2099" s="1014" t="s">
        <v>284</v>
      </c>
      <c r="H2099" s="1010">
        <v>300000000</v>
      </c>
      <c r="I2099" s="1010">
        <v>0</v>
      </c>
      <c r="J2099" s="1010">
        <v>343733333.32999998</v>
      </c>
      <c r="K2099" s="1014" t="s">
        <v>1198</v>
      </c>
      <c r="L2099" s="1010"/>
      <c r="M2099" s="1010"/>
      <c r="N2099" s="1011"/>
      <c r="O2099" s="1010"/>
      <c r="P2099" s="1010"/>
      <c r="Q2099" s="1010"/>
      <c r="R2099" s="1010"/>
      <c r="S2099" s="1011"/>
    </row>
    <row r="2100" spans="1:19">
      <c r="A2100" s="1014" t="s">
        <v>2911</v>
      </c>
      <c r="B2100" s="1014" t="s">
        <v>283</v>
      </c>
      <c r="C2100" s="1014" t="s">
        <v>2912</v>
      </c>
      <c r="D2100" s="1014" t="s">
        <v>1720</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2913</v>
      </c>
      <c r="B2101" s="1014" t="s">
        <v>858</v>
      </c>
      <c r="C2101" s="1014" t="s">
        <v>2914</v>
      </c>
      <c r="D2101" s="1014" t="s">
        <v>2692</v>
      </c>
      <c r="E2101" s="1014" t="s">
        <v>289</v>
      </c>
      <c r="F2101" s="1015">
        <v>39794</v>
      </c>
      <c r="G2101" s="1014" t="s">
        <v>284</v>
      </c>
      <c r="H2101" s="1010">
        <v>330000000</v>
      </c>
      <c r="I2101" s="1010">
        <v>0</v>
      </c>
      <c r="J2101" s="1010">
        <v>369920833.32999998</v>
      </c>
      <c r="K2101" s="1014" t="s">
        <v>879</v>
      </c>
      <c r="L2101" s="1010"/>
      <c r="M2101" s="1010"/>
      <c r="N2101" s="1011"/>
      <c r="O2101" s="1010"/>
      <c r="P2101" s="1010"/>
      <c r="Q2101" s="1010"/>
      <c r="R2101" s="1010"/>
      <c r="S2101" s="1011"/>
    </row>
    <row r="2102" spans="1:19">
      <c r="A2102" s="1014" t="s">
        <v>2913</v>
      </c>
      <c r="B2102" s="1014" t="s">
        <v>283</v>
      </c>
      <c r="C2102" s="1014" t="s">
        <v>2914</v>
      </c>
      <c r="D2102" s="1014" t="s">
        <v>2692</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2915</v>
      </c>
      <c r="B2103" s="1014"/>
      <c r="C2103" s="1014" t="s">
        <v>2916</v>
      </c>
      <c r="D2103" s="1014" t="s">
        <v>883</v>
      </c>
      <c r="E2103" s="1014" t="s">
        <v>6</v>
      </c>
      <c r="F2103" s="1015">
        <v>39794</v>
      </c>
      <c r="G2103" s="1014" t="s">
        <v>284</v>
      </c>
      <c r="H2103" s="1010">
        <v>62158000</v>
      </c>
      <c r="I2103" s="1010">
        <v>0</v>
      </c>
      <c r="J2103" s="1010">
        <v>68809170.519999996</v>
      </c>
      <c r="K2103" s="1014" t="s">
        <v>900</v>
      </c>
      <c r="L2103" s="1010"/>
      <c r="M2103" s="1010"/>
      <c r="N2103" s="1011"/>
      <c r="O2103" s="1010"/>
      <c r="P2103" s="1010"/>
      <c r="Q2103" s="1010"/>
      <c r="R2103" s="1010"/>
      <c r="S2103" s="1011"/>
    </row>
    <row r="2104" spans="1:19">
      <c r="A2104" s="1014" t="s">
        <v>2915</v>
      </c>
      <c r="B2104" s="1014" t="s">
        <v>283</v>
      </c>
      <c r="C2104" s="1014" t="s">
        <v>2916</v>
      </c>
      <c r="D2104" s="1014" t="s">
        <v>883</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2915</v>
      </c>
      <c r="B2105" s="1014" t="s">
        <v>283</v>
      </c>
      <c r="C2105" s="1014" t="s">
        <v>2916</v>
      </c>
      <c r="D2105" s="1014" t="s">
        <v>883</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2917</v>
      </c>
      <c r="B2106" s="1014" t="s">
        <v>858</v>
      </c>
      <c r="C2106" s="1014" t="s">
        <v>2918</v>
      </c>
      <c r="D2106" s="1014" t="s">
        <v>2919</v>
      </c>
      <c r="E2106" s="1014" t="s">
        <v>89</v>
      </c>
      <c r="F2106" s="1015">
        <v>39801</v>
      </c>
      <c r="G2106" s="1014" t="s">
        <v>284</v>
      </c>
      <c r="H2106" s="1010">
        <v>250000000</v>
      </c>
      <c r="I2106" s="1010">
        <v>0</v>
      </c>
      <c r="J2106" s="1010">
        <v>300704730.81</v>
      </c>
      <c r="K2106" s="1014" t="s">
        <v>1198</v>
      </c>
      <c r="L2106" s="1010"/>
      <c r="M2106" s="1010"/>
      <c r="N2106" s="1011"/>
      <c r="O2106" s="1010"/>
      <c r="P2106" s="1010"/>
      <c r="Q2106" s="1010"/>
      <c r="R2106" s="1010"/>
      <c r="S2106" s="1011"/>
    </row>
    <row r="2107" spans="1:19">
      <c r="A2107" s="1014" t="s">
        <v>2917</v>
      </c>
      <c r="B2107" s="1014" t="s">
        <v>283</v>
      </c>
      <c r="C2107" s="1014" t="s">
        <v>2918</v>
      </c>
      <c r="D2107" s="1014" t="s">
        <v>2919</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2917</v>
      </c>
      <c r="B2108" s="1014" t="s">
        <v>283</v>
      </c>
      <c r="C2108" s="1014" t="s">
        <v>2918</v>
      </c>
      <c r="D2108" s="1014" t="s">
        <v>2919</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2920</v>
      </c>
      <c r="B2109" s="1014" t="s">
        <v>907</v>
      </c>
      <c r="C2109" s="1014" t="s">
        <v>2921</v>
      </c>
      <c r="D2109" s="1014" t="s">
        <v>2922</v>
      </c>
      <c r="E2109" s="1014" t="s">
        <v>15</v>
      </c>
      <c r="F2109" s="1015">
        <v>39948</v>
      </c>
      <c r="G2109" s="1014" t="s">
        <v>285</v>
      </c>
      <c r="H2109" s="1010">
        <v>2720000</v>
      </c>
      <c r="I2109" s="1010">
        <v>0</v>
      </c>
      <c r="J2109" s="1010">
        <v>2780391.21</v>
      </c>
      <c r="K2109" s="1014" t="s">
        <v>900</v>
      </c>
      <c r="L2109" s="1010"/>
      <c r="M2109" s="1010"/>
      <c r="N2109" s="1011"/>
      <c r="O2109" s="1010"/>
      <c r="P2109" s="1010"/>
      <c r="Q2109" s="1010"/>
      <c r="R2109" s="1010"/>
      <c r="S2109" s="1011"/>
    </row>
    <row r="2110" spans="1:19">
      <c r="A2110" s="1014" t="s">
        <v>2920</v>
      </c>
      <c r="B2110" s="1014" t="s">
        <v>283</v>
      </c>
      <c r="C2110" s="1014" t="s">
        <v>2921</v>
      </c>
      <c r="D2110" s="1014" t="s">
        <v>2922</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2920</v>
      </c>
      <c r="B2111" s="1014" t="s">
        <v>283</v>
      </c>
      <c r="C2111" s="1014" t="s">
        <v>2921</v>
      </c>
      <c r="D2111" s="1014" t="s">
        <v>2922</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2923</v>
      </c>
      <c r="B2112" s="1014"/>
      <c r="C2112" s="1014" t="s">
        <v>2924</v>
      </c>
      <c r="D2112" s="1014" t="s">
        <v>2692</v>
      </c>
      <c r="E2112" s="1014" t="s">
        <v>289</v>
      </c>
      <c r="F2112" s="1015">
        <v>39836</v>
      </c>
      <c r="G2112" s="1014" t="s">
        <v>284</v>
      </c>
      <c r="H2112" s="1010">
        <v>52625000</v>
      </c>
      <c r="I2112" s="1010">
        <v>0</v>
      </c>
      <c r="J2112" s="1010">
        <v>57640856.640000001</v>
      </c>
      <c r="K2112" s="1014" t="s">
        <v>900</v>
      </c>
      <c r="L2112" s="1010"/>
      <c r="M2112" s="1010"/>
      <c r="N2112" s="1011"/>
      <c r="O2112" s="1010"/>
      <c r="P2112" s="1010"/>
      <c r="Q2112" s="1010"/>
      <c r="R2112" s="1010"/>
      <c r="S2112" s="1011"/>
    </row>
    <row r="2113" spans="1:19">
      <c r="A2113" s="1014" t="s">
        <v>2923</v>
      </c>
      <c r="B2113" s="1014" t="s">
        <v>283</v>
      </c>
      <c r="C2113" s="1014" t="s">
        <v>2924</v>
      </c>
      <c r="D2113" s="1014" t="s">
        <v>2692</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2923</v>
      </c>
      <c r="B2114" s="1014" t="s">
        <v>283</v>
      </c>
      <c r="C2114" s="1014" t="s">
        <v>2924</v>
      </c>
      <c r="D2114" s="1014" t="s">
        <v>2692</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2925</v>
      </c>
      <c r="B2115" s="1014"/>
      <c r="C2115" s="1014" t="s">
        <v>2926</v>
      </c>
      <c r="D2115" s="1014" t="s">
        <v>2927</v>
      </c>
      <c r="E2115" s="1014" t="s">
        <v>105</v>
      </c>
      <c r="F2115" s="1015">
        <v>39829</v>
      </c>
      <c r="G2115" s="1014" t="s">
        <v>284</v>
      </c>
      <c r="H2115" s="1010">
        <v>36000000</v>
      </c>
      <c r="I2115" s="1010">
        <v>0</v>
      </c>
      <c r="J2115" s="1010">
        <v>52383419.850000001</v>
      </c>
      <c r="K2115" s="1014" t="s">
        <v>900</v>
      </c>
      <c r="L2115" s="1010"/>
      <c r="M2115" s="1010"/>
      <c r="N2115" s="1011"/>
      <c r="O2115" s="1010"/>
      <c r="P2115" s="1010"/>
      <c r="Q2115" s="1010"/>
      <c r="R2115" s="1010"/>
      <c r="S2115" s="1011"/>
    </row>
    <row r="2116" spans="1:19">
      <c r="A2116" s="1014" t="s">
        <v>2925</v>
      </c>
      <c r="B2116" s="1014" t="s">
        <v>283</v>
      </c>
      <c r="C2116" s="1014" t="s">
        <v>2926</v>
      </c>
      <c r="D2116" s="1014" t="s">
        <v>2927</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2925</v>
      </c>
      <c r="B2117" s="1014" t="s">
        <v>283</v>
      </c>
      <c r="C2117" s="1014" t="s">
        <v>2926</v>
      </c>
      <c r="D2117" s="1014" t="s">
        <v>2927</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2925</v>
      </c>
      <c r="B2118" s="1014" t="s">
        <v>283</v>
      </c>
      <c r="C2118" s="1014" t="s">
        <v>2926</v>
      </c>
      <c r="D2118" s="1014" t="s">
        <v>2927</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2925</v>
      </c>
      <c r="B2119" s="1014" t="s">
        <v>283</v>
      </c>
      <c r="C2119" s="1014" t="s">
        <v>2926</v>
      </c>
      <c r="D2119" s="1014" t="s">
        <v>2927</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2928</v>
      </c>
      <c r="B2120" s="1014" t="s">
        <v>935</v>
      </c>
      <c r="C2120" s="1014" t="s">
        <v>2929</v>
      </c>
      <c r="D2120" s="1014" t="s">
        <v>1345</v>
      </c>
      <c r="E2120" s="1014" t="s">
        <v>239</v>
      </c>
      <c r="F2120" s="1015">
        <v>39927</v>
      </c>
      <c r="G2120" s="1014" t="s">
        <v>285</v>
      </c>
      <c r="H2120" s="1010">
        <v>4871000</v>
      </c>
      <c r="I2120" s="1010">
        <v>0</v>
      </c>
      <c r="J2120" s="1010">
        <v>5705022.1399999997</v>
      </c>
      <c r="K2120" s="1014" t="s">
        <v>1198</v>
      </c>
      <c r="L2120" s="1010"/>
      <c r="M2120" s="1010"/>
      <c r="N2120" s="1011"/>
      <c r="O2120" s="1010"/>
      <c r="P2120" s="1010"/>
      <c r="Q2120" s="1010"/>
      <c r="R2120" s="1010"/>
      <c r="S2120" s="1011"/>
    </row>
    <row r="2121" spans="1:19">
      <c r="A2121" s="1014" t="s">
        <v>2928</v>
      </c>
      <c r="B2121" s="1014" t="s">
        <v>283</v>
      </c>
      <c r="C2121" s="1014" t="s">
        <v>2929</v>
      </c>
      <c r="D2121" s="1014" t="s">
        <v>1345</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2930</v>
      </c>
      <c r="B2122" s="1014" t="s">
        <v>858</v>
      </c>
      <c r="C2122" s="1014" t="s">
        <v>2931</v>
      </c>
      <c r="D2122" s="1014" t="s">
        <v>2128</v>
      </c>
      <c r="E2122" s="1014" t="s">
        <v>1151</v>
      </c>
      <c r="F2122" s="1015">
        <v>39766</v>
      </c>
      <c r="G2122" s="1014" t="s">
        <v>284</v>
      </c>
      <c r="H2122" s="1010">
        <v>1400000000</v>
      </c>
      <c r="I2122" s="1010">
        <v>0</v>
      </c>
      <c r="J2122" s="1010">
        <v>1661027529.6199999</v>
      </c>
      <c r="K2122" s="1014" t="s">
        <v>1198</v>
      </c>
      <c r="L2122" s="1010"/>
      <c r="M2122" s="1010"/>
      <c r="N2122" s="1011"/>
      <c r="O2122" s="1010"/>
      <c r="P2122" s="1010"/>
      <c r="Q2122" s="1010"/>
      <c r="R2122" s="1010"/>
      <c r="S2122" s="1011"/>
    </row>
    <row r="2123" spans="1:19">
      <c r="A2123" s="1014" t="s">
        <v>2930</v>
      </c>
      <c r="B2123" s="1014" t="s">
        <v>283</v>
      </c>
      <c r="C2123" s="1014" t="s">
        <v>2931</v>
      </c>
      <c r="D2123" s="1014" t="s">
        <v>2128</v>
      </c>
      <c r="E2123" s="1014" t="s">
        <v>1151</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2930</v>
      </c>
      <c r="B2124" s="1014" t="s">
        <v>283</v>
      </c>
      <c r="C2124" s="1014" t="s">
        <v>2931</v>
      </c>
      <c r="D2124" s="1014" t="s">
        <v>2128</v>
      </c>
      <c r="E2124" s="1014" t="s">
        <v>1151</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2930</v>
      </c>
      <c r="B2125" s="1014" t="s">
        <v>283</v>
      </c>
      <c r="C2125" s="1014" t="s">
        <v>2931</v>
      </c>
      <c r="D2125" s="1014" t="s">
        <v>2128</v>
      </c>
      <c r="E2125" s="1014" t="s">
        <v>1151</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ht="15">
      <c r="A2126" s="1014"/>
      <c r="B2126" s="1014"/>
      <c r="C2126" s="1014"/>
      <c r="D2126" s="1014"/>
      <c r="E2126" s="1014"/>
      <c r="F2126" s="1016"/>
      <c r="G2126" s="1017" t="s">
        <v>2975</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ht="25.5">
      <c r="A3" s="785">
        <v>2</v>
      </c>
      <c r="B3" s="787" t="s">
        <v>308</v>
      </c>
    </row>
    <row r="4" spans="1:2" ht="25.5">
      <c r="A4" s="785">
        <v>3</v>
      </c>
      <c r="B4" s="787" t="s">
        <v>309</v>
      </c>
    </row>
    <row r="5" spans="1:2" ht="63.75">
      <c r="A5" s="785">
        <v>4</v>
      </c>
      <c r="B5" s="787" t="s">
        <v>310</v>
      </c>
    </row>
    <row r="6" spans="1:2" ht="38.25">
      <c r="A6" s="785">
        <v>5</v>
      </c>
      <c r="B6" s="787" t="s">
        <v>311</v>
      </c>
    </row>
    <row r="7" spans="1:2" ht="51">
      <c r="A7" s="785">
        <v>6</v>
      </c>
      <c r="B7" s="787" t="s">
        <v>312</v>
      </c>
    </row>
    <row r="8" spans="1:2" ht="63.75">
      <c r="A8" s="785">
        <v>7</v>
      </c>
      <c r="B8" s="787" t="s">
        <v>313</v>
      </c>
    </row>
    <row r="9" spans="1:2" ht="25.5">
      <c r="A9" s="785">
        <v>8</v>
      </c>
      <c r="B9" s="787" t="s">
        <v>314</v>
      </c>
    </row>
    <row r="10" spans="1:2" ht="38.25">
      <c r="A10" s="785">
        <v>9</v>
      </c>
      <c r="B10" s="787" t="s">
        <v>315</v>
      </c>
    </row>
    <row r="11" spans="1:2">
      <c r="A11" s="785">
        <v>10</v>
      </c>
      <c r="B11" s="787" t="s">
        <v>316</v>
      </c>
    </row>
    <row r="12" spans="1:2" ht="25.5">
      <c r="A12" s="785">
        <v>11</v>
      </c>
      <c r="B12" s="787" t="s">
        <v>317</v>
      </c>
    </row>
    <row r="13" spans="1:2">
      <c r="A13" s="785">
        <v>12</v>
      </c>
      <c r="B13" s="787" t="s">
        <v>318</v>
      </c>
    </row>
    <row r="14" spans="1:2" ht="25.5">
      <c r="A14" s="785">
        <v>13</v>
      </c>
      <c r="B14" s="787" t="s">
        <v>319</v>
      </c>
    </row>
    <row r="15" spans="1:2" ht="25.5">
      <c r="A15" s="785">
        <v>14</v>
      </c>
      <c r="B15" s="787" t="s">
        <v>320</v>
      </c>
    </row>
    <row r="16" spans="1:2" ht="25.5">
      <c r="A16" s="785">
        <v>15</v>
      </c>
      <c r="B16" s="787" t="s">
        <v>321</v>
      </c>
    </row>
    <row r="17" spans="1:2" ht="38.25">
      <c r="A17" s="785">
        <v>16</v>
      </c>
      <c r="B17" s="787" t="s">
        <v>322</v>
      </c>
    </row>
    <row r="18" spans="1:2">
      <c r="A18" s="785">
        <v>17</v>
      </c>
      <c r="B18" s="787" t="s">
        <v>323</v>
      </c>
    </row>
    <row r="19" spans="1:2" ht="25.5">
      <c r="A19" s="785">
        <v>18</v>
      </c>
      <c r="B19" s="787" t="s">
        <v>324</v>
      </c>
    </row>
    <row r="20" spans="1:2" ht="114.75">
      <c r="A20" s="785">
        <v>19</v>
      </c>
      <c r="B20" s="787" t="s">
        <v>325</v>
      </c>
    </row>
    <row r="21" spans="1:2" ht="51">
      <c r="A21" s="785">
        <v>20</v>
      </c>
      <c r="B21" s="787" t="s">
        <v>326</v>
      </c>
    </row>
    <row r="22" spans="1:2" ht="51">
      <c r="A22" s="785">
        <v>21</v>
      </c>
      <c r="B22" s="787" t="s">
        <v>327</v>
      </c>
    </row>
    <row r="23" spans="1:2">
      <c r="A23" s="785">
        <v>22</v>
      </c>
      <c r="B23" s="787" t="s">
        <v>328</v>
      </c>
    </row>
    <row r="24" spans="1:2" ht="51">
      <c r="A24" s="785">
        <v>23</v>
      </c>
      <c r="B24" s="787" t="s">
        <v>329</v>
      </c>
    </row>
    <row r="25" spans="1:2" ht="38.25">
      <c r="A25" s="785">
        <v>24</v>
      </c>
      <c r="B25" s="787" t="s">
        <v>330</v>
      </c>
    </row>
    <row r="26" spans="1:2" ht="63.75">
      <c r="A26" s="785">
        <v>25</v>
      </c>
      <c r="B26" s="787" t="s">
        <v>331</v>
      </c>
    </row>
    <row r="27" spans="1:2" ht="38.25">
      <c r="A27" s="785">
        <v>26</v>
      </c>
      <c r="B27" s="787" t="s">
        <v>332</v>
      </c>
    </row>
    <row r="28" spans="1:2" ht="63.75">
      <c r="A28" s="785">
        <v>27</v>
      </c>
      <c r="B28" s="787" t="s">
        <v>333</v>
      </c>
    </row>
    <row r="29" spans="1:2" ht="51">
      <c r="A29" s="785">
        <v>28</v>
      </c>
      <c r="B29" s="787" t="s">
        <v>334</v>
      </c>
    </row>
    <row r="30" spans="1:2" ht="102">
      <c r="A30" s="785">
        <v>29</v>
      </c>
      <c r="B30" s="787" t="s">
        <v>335</v>
      </c>
    </row>
    <row r="31" spans="1:2" ht="306">
      <c r="A31" s="785">
        <v>30</v>
      </c>
      <c r="B31" s="787" t="s">
        <v>336</v>
      </c>
    </row>
    <row r="32" spans="1:2" ht="89.25">
      <c r="A32" s="785">
        <v>31</v>
      </c>
      <c r="B32" s="787" t="s">
        <v>337</v>
      </c>
    </row>
    <row r="33" spans="1:2" ht="38.25">
      <c r="A33" s="785">
        <v>32</v>
      </c>
      <c r="B33" s="787" t="s">
        <v>338</v>
      </c>
    </row>
    <row r="34" spans="1:2" ht="38.25">
      <c r="A34" s="785">
        <v>33</v>
      </c>
      <c r="B34" s="787" t="s">
        <v>339</v>
      </c>
    </row>
    <row r="35" spans="1:2" ht="102">
      <c r="A35" s="785">
        <v>34</v>
      </c>
      <c r="B35" s="787" t="s">
        <v>340</v>
      </c>
    </row>
    <row r="36" spans="1:2" ht="153">
      <c r="A36" s="785">
        <v>35</v>
      </c>
      <c r="B36" s="787" t="s">
        <v>341</v>
      </c>
    </row>
    <row r="37" spans="1:2" ht="38.25">
      <c r="A37" s="785">
        <v>36</v>
      </c>
      <c r="B37" s="787" t="s">
        <v>342</v>
      </c>
    </row>
    <row r="38" spans="1:2" ht="38.25">
      <c r="A38" s="785">
        <v>37</v>
      </c>
      <c r="B38" s="787" t="s">
        <v>343</v>
      </c>
    </row>
    <row r="39" spans="1:2" ht="76.5">
      <c r="A39" s="785">
        <v>38</v>
      </c>
      <c r="B39" s="787" t="s">
        <v>344</v>
      </c>
    </row>
    <row r="40" spans="1:2" ht="51">
      <c r="A40" s="785">
        <v>39</v>
      </c>
      <c r="B40" s="787" t="s">
        <v>345</v>
      </c>
    </row>
    <row r="41" spans="1:2" ht="51">
      <c r="A41" s="785">
        <v>40</v>
      </c>
      <c r="B41" s="787" t="s">
        <v>346</v>
      </c>
    </row>
    <row r="42" spans="1:2" ht="63.75">
      <c r="A42" s="785">
        <v>41</v>
      </c>
      <c r="B42" s="787" t="s">
        <v>347</v>
      </c>
    </row>
    <row r="43" spans="1:2" ht="102">
      <c r="A43" s="785">
        <v>42</v>
      </c>
      <c r="B43" s="787" t="s">
        <v>348</v>
      </c>
    </row>
    <row r="44" spans="1:2" ht="63.75">
      <c r="A44" s="785">
        <v>43</v>
      </c>
      <c r="B44" s="787" t="s">
        <v>349</v>
      </c>
    </row>
    <row r="45" spans="1:2" ht="38.25">
      <c r="A45" s="785">
        <v>44</v>
      </c>
      <c r="B45" s="787" t="s">
        <v>350</v>
      </c>
    </row>
    <row r="46" spans="1:2" ht="38.25">
      <c r="A46" s="785">
        <v>45</v>
      </c>
      <c r="B46" s="787" t="s">
        <v>351</v>
      </c>
    </row>
    <row r="47" spans="1:2" ht="38.25">
      <c r="A47" s="785">
        <v>46</v>
      </c>
      <c r="B47" s="787" t="s">
        <v>352</v>
      </c>
    </row>
    <row r="48" spans="1:2" ht="38.25">
      <c r="A48" s="785">
        <v>47</v>
      </c>
      <c r="B48" s="787" t="s">
        <v>353</v>
      </c>
    </row>
    <row r="49" spans="1:2" ht="38.25">
      <c r="A49" s="785">
        <v>48</v>
      </c>
      <c r="B49" s="787" t="s">
        <v>354</v>
      </c>
    </row>
    <row r="50" spans="1:2" ht="38.25">
      <c r="A50" s="785">
        <v>49</v>
      </c>
      <c r="B50" s="787" t="s">
        <v>355</v>
      </c>
    </row>
    <row r="51" spans="1:2" ht="38.25">
      <c r="A51" s="785">
        <v>50</v>
      </c>
      <c r="B51" s="787" t="s">
        <v>356</v>
      </c>
    </row>
    <row r="52" spans="1:2" ht="38.25">
      <c r="A52" s="785">
        <v>51</v>
      </c>
      <c r="B52" s="787" t="s">
        <v>357</v>
      </c>
    </row>
    <row r="53" spans="1:2" ht="38.25">
      <c r="A53" s="785">
        <v>52</v>
      </c>
      <c r="B53" s="787" t="s">
        <v>358</v>
      </c>
    </row>
    <row r="54" spans="1:2" ht="51">
      <c r="A54" s="785">
        <v>53</v>
      </c>
      <c r="B54" s="787" t="s">
        <v>359</v>
      </c>
    </row>
    <row r="55" spans="1:2" ht="63.75">
      <c r="A55" s="785">
        <v>54</v>
      </c>
      <c r="B55" s="787" t="s">
        <v>360</v>
      </c>
    </row>
    <row r="56" spans="1:2" ht="38.25">
      <c r="A56" s="785">
        <v>55</v>
      </c>
      <c r="B56" s="787" t="s">
        <v>361</v>
      </c>
    </row>
    <row r="57" spans="1:2" ht="38.25">
      <c r="A57" s="785">
        <v>56</v>
      </c>
      <c r="B57" s="787" t="s">
        <v>362</v>
      </c>
    </row>
    <row r="58" spans="1:2" ht="38.25">
      <c r="A58" s="785">
        <v>57</v>
      </c>
      <c r="B58" s="787" t="s">
        <v>363</v>
      </c>
    </row>
    <row r="59" spans="1:2" ht="51">
      <c r="A59" s="785">
        <v>58</v>
      </c>
      <c r="B59" s="787" t="s">
        <v>364</v>
      </c>
    </row>
    <row r="60" spans="1:2" ht="63.75">
      <c r="A60" s="785">
        <v>59</v>
      </c>
      <c r="B60" s="787" t="s">
        <v>365</v>
      </c>
    </row>
    <row r="61" spans="1:2" ht="76.5">
      <c r="A61" s="785">
        <v>60</v>
      </c>
      <c r="B61" s="787" t="s">
        <v>366</v>
      </c>
    </row>
    <row r="62" spans="1:2" ht="51">
      <c r="A62" s="785">
        <v>61</v>
      </c>
      <c r="B62" s="787" t="s">
        <v>367</v>
      </c>
    </row>
    <row r="63" spans="1:2" ht="63.75">
      <c r="A63" s="785">
        <v>62</v>
      </c>
      <c r="B63" s="787" t="s">
        <v>368</v>
      </c>
    </row>
    <row r="64" spans="1:2" ht="38.25">
      <c r="A64" s="785">
        <v>63</v>
      </c>
      <c r="B64" s="787" t="s">
        <v>369</v>
      </c>
    </row>
    <row r="65" spans="1:2" ht="38.25">
      <c r="A65" s="785">
        <v>64</v>
      </c>
      <c r="B65" s="787" t="s">
        <v>370</v>
      </c>
    </row>
    <row r="66" spans="1:2" ht="51">
      <c r="A66" s="785">
        <v>65</v>
      </c>
      <c r="B66" s="787" t="s">
        <v>371</v>
      </c>
    </row>
    <row r="67" spans="1:2" ht="38.25">
      <c r="A67" s="785">
        <v>66</v>
      </c>
      <c r="B67" s="787" t="s">
        <v>372</v>
      </c>
    </row>
    <row r="68" spans="1:2" ht="63.75">
      <c r="A68" s="785">
        <v>67</v>
      </c>
      <c r="B68" s="787" t="s">
        <v>373</v>
      </c>
    </row>
    <row r="69" spans="1:2" ht="38.25">
      <c r="A69" s="785">
        <v>68</v>
      </c>
      <c r="B69" s="787" t="s">
        <v>374</v>
      </c>
    </row>
    <row r="70" spans="1:2" ht="38.25">
      <c r="A70" s="785">
        <v>69</v>
      </c>
      <c r="B70" s="787" t="s">
        <v>375</v>
      </c>
    </row>
    <row r="71" spans="1:2" ht="38.25">
      <c r="A71" s="785">
        <v>70</v>
      </c>
      <c r="B71" s="787" t="s">
        <v>376</v>
      </c>
    </row>
    <row r="72" spans="1:2" ht="38.25">
      <c r="A72" s="785">
        <v>71</v>
      </c>
      <c r="B72" s="787" t="s">
        <v>377</v>
      </c>
    </row>
    <row r="73" spans="1:2" ht="63.75">
      <c r="A73" s="785">
        <v>72</v>
      </c>
      <c r="B73" s="787" t="s">
        <v>378</v>
      </c>
    </row>
    <row r="74" spans="1:2" ht="25.5">
      <c r="A74" s="785">
        <v>73</v>
      </c>
      <c r="B74" s="787" t="s">
        <v>379</v>
      </c>
    </row>
    <row r="75" spans="1:2" ht="76.5">
      <c r="A75" s="785">
        <v>74</v>
      </c>
      <c r="B75" s="787" t="s">
        <v>380</v>
      </c>
    </row>
    <row r="76" spans="1:2" ht="38.25">
      <c r="A76" s="785">
        <v>75</v>
      </c>
      <c r="B76" s="787" t="s">
        <v>381</v>
      </c>
    </row>
    <row r="77" spans="1:2" ht="38.25">
      <c r="A77" s="785">
        <v>76</v>
      </c>
      <c r="B77" s="787" t="s">
        <v>382</v>
      </c>
    </row>
    <row r="78" spans="1:2" ht="76.5">
      <c r="A78" s="785">
        <v>77</v>
      </c>
      <c r="B78" s="787" t="s">
        <v>383</v>
      </c>
    </row>
    <row r="79" spans="1:2" ht="51">
      <c r="A79" s="785">
        <v>78</v>
      </c>
      <c r="B79" s="787" t="s">
        <v>384</v>
      </c>
    </row>
    <row r="80" spans="1:2" ht="38.25">
      <c r="A80" s="785">
        <v>79</v>
      </c>
      <c r="B80" s="787" t="s">
        <v>385</v>
      </c>
    </row>
    <row r="81" spans="1:2" ht="38.25">
      <c r="A81" s="785">
        <v>80</v>
      </c>
      <c r="B81" s="787" t="s">
        <v>386</v>
      </c>
    </row>
    <row r="82" spans="1:2" ht="76.5">
      <c r="A82" s="785">
        <v>81</v>
      </c>
      <c r="B82" s="787" t="s">
        <v>387</v>
      </c>
    </row>
    <row r="83" spans="1:2" ht="76.5">
      <c r="A83" s="785">
        <v>82</v>
      </c>
      <c r="B83" s="787" t="s">
        <v>388</v>
      </c>
    </row>
    <row r="84" spans="1:2" ht="38.25">
      <c r="A84" s="785">
        <v>83</v>
      </c>
      <c r="B84" s="787" t="s">
        <v>389</v>
      </c>
    </row>
    <row r="85" spans="1:2" ht="38.25">
      <c r="A85" s="785">
        <v>84</v>
      </c>
      <c r="B85" s="787" t="s">
        <v>390</v>
      </c>
    </row>
    <row r="86" spans="1:2" ht="63.75">
      <c r="A86" s="785">
        <v>85</v>
      </c>
      <c r="B86" s="787" t="s">
        <v>391</v>
      </c>
    </row>
    <row r="87" spans="1:2" ht="51">
      <c r="A87" s="785">
        <v>86</v>
      </c>
      <c r="B87" s="787" t="s">
        <v>392</v>
      </c>
    </row>
    <row r="88" spans="1:2" ht="63.75">
      <c r="A88" s="785">
        <v>87</v>
      </c>
      <c r="B88" s="787" t="s">
        <v>393</v>
      </c>
    </row>
    <row r="89" spans="1:2" ht="38.25">
      <c r="A89" s="785">
        <v>88</v>
      </c>
      <c r="B89" s="787" t="s">
        <v>394</v>
      </c>
    </row>
    <row r="90" spans="1:2" ht="63.75">
      <c r="A90" s="785">
        <v>89</v>
      </c>
      <c r="B90" s="787" t="s">
        <v>395</v>
      </c>
    </row>
    <row r="91" spans="1:2" ht="51">
      <c r="A91" s="785">
        <v>90</v>
      </c>
      <c r="B91" s="787" t="s">
        <v>396</v>
      </c>
    </row>
    <row r="92" spans="1:2" ht="38.25">
      <c r="A92" s="785">
        <v>91</v>
      </c>
      <c r="B92" s="787" t="s">
        <v>397</v>
      </c>
    </row>
    <row r="93" spans="1:2" ht="25.5">
      <c r="A93" s="785">
        <v>92</v>
      </c>
      <c r="B93" s="787" t="s">
        <v>398</v>
      </c>
    </row>
    <row r="94" spans="1:2" ht="51">
      <c r="A94" s="785">
        <v>93</v>
      </c>
      <c r="B94" s="787" t="s">
        <v>399</v>
      </c>
    </row>
    <row r="95" spans="1:2" ht="102">
      <c r="A95" s="785">
        <v>94</v>
      </c>
      <c r="B95" s="787" t="s">
        <v>400</v>
      </c>
    </row>
    <row r="96" spans="1:2" ht="25.5">
      <c r="A96" s="785">
        <v>95</v>
      </c>
      <c r="B96" s="787" t="s">
        <v>401</v>
      </c>
    </row>
    <row r="97" spans="1:2" ht="63.75">
      <c r="A97" s="785">
        <v>96</v>
      </c>
      <c r="B97" s="787" t="s">
        <v>402</v>
      </c>
    </row>
    <row r="98" spans="1:2" ht="76.5">
      <c r="A98" s="785">
        <v>97</v>
      </c>
      <c r="B98" s="787" t="s">
        <v>403</v>
      </c>
    </row>
    <row r="99" spans="1:2" ht="89.25">
      <c r="A99" s="785">
        <v>98</v>
      </c>
      <c r="B99" s="787" t="s">
        <v>404</v>
      </c>
    </row>
    <row r="100" spans="1:2" ht="25.5">
      <c r="A100" s="785">
        <v>99</v>
      </c>
      <c r="B100" s="787" t="s">
        <v>405</v>
      </c>
    </row>
    <row r="101" spans="1:2" ht="38.25">
      <c r="A101" s="785">
        <v>100</v>
      </c>
      <c r="B101" s="787" t="s">
        <v>406</v>
      </c>
    </row>
    <row r="102" spans="1:2" ht="76.5">
      <c r="A102" s="785">
        <v>101</v>
      </c>
      <c r="B102" s="787" t="s">
        <v>407</v>
      </c>
    </row>
    <row r="103" spans="1:2" ht="63.75">
      <c r="A103" s="785">
        <v>102</v>
      </c>
      <c r="B103" s="787" t="s">
        <v>408</v>
      </c>
    </row>
    <row r="104" spans="1:2" ht="38.25">
      <c r="A104" s="785">
        <v>103</v>
      </c>
      <c r="B104" s="787" t="s">
        <v>409</v>
      </c>
    </row>
    <row r="105" spans="1:2" ht="38.25">
      <c r="A105" s="785">
        <v>104</v>
      </c>
      <c r="B105" s="787" t="s">
        <v>410</v>
      </c>
    </row>
    <row r="106" spans="1:2" ht="51">
      <c r="A106" s="785">
        <v>105</v>
      </c>
      <c r="B106" s="787" t="s">
        <v>411</v>
      </c>
    </row>
    <row r="107" spans="1:2" ht="51">
      <c r="A107" s="785">
        <v>106</v>
      </c>
      <c r="B107" s="787" t="s">
        <v>412</v>
      </c>
    </row>
    <row r="108" spans="1:2" ht="63.75">
      <c r="A108" s="785">
        <v>107</v>
      </c>
      <c r="B108" s="787" t="s">
        <v>413</v>
      </c>
    </row>
    <row r="109" spans="1:2" ht="63.75">
      <c r="A109" s="785">
        <v>108</v>
      </c>
      <c r="B109" s="787" t="s">
        <v>2950</v>
      </c>
    </row>
    <row r="110" spans="1:2" ht="102">
      <c r="A110" s="785">
        <v>109</v>
      </c>
      <c r="B110" s="787" t="s">
        <v>414</v>
      </c>
    </row>
    <row r="111" spans="1:2" ht="25.5">
      <c r="A111" s="785">
        <v>110</v>
      </c>
      <c r="B111" s="787" t="s">
        <v>415</v>
      </c>
    </row>
    <row r="112" spans="1:2" ht="63.75">
      <c r="A112" s="785">
        <v>111</v>
      </c>
      <c r="B112" s="787" t="s">
        <v>416</v>
      </c>
    </row>
    <row r="113" spans="1:2" ht="63.75">
      <c r="A113" s="785">
        <v>112</v>
      </c>
      <c r="B113" s="787" t="s">
        <v>417</v>
      </c>
    </row>
    <row r="114" spans="1:2" ht="76.5">
      <c r="A114" s="785">
        <v>113</v>
      </c>
      <c r="B114" s="787" t="s">
        <v>418</v>
      </c>
    </row>
    <row r="115" spans="1:2" ht="63.75">
      <c r="A115" s="785">
        <v>114</v>
      </c>
      <c r="B115" s="787" t="s">
        <v>419</v>
      </c>
    </row>
    <row r="116" spans="1:2" ht="51">
      <c r="A116" s="785">
        <v>115</v>
      </c>
      <c r="B116" s="787" t="s">
        <v>420</v>
      </c>
    </row>
    <row r="117" spans="1:2" ht="38.25">
      <c r="A117" s="785">
        <v>116</v>
      </c>
      <c r="B117" s="787" t="s">
        <v>421</v>
      </c>
    </row>
    <row r="118" spans="1:2" ht="38.25">
      <c r="A118" s="785">
        <v>117</v>
      </c>
      <c r="B118" s="787" t="s">
        <v>422</v>
      </c>
    </row>
    <row r="119" spans="1:2" ht="51">
      <c r="A119" s="785">
        <v>118</v>
      </c>
      <c r="B119" s="787" t="s">
        <v>423</v>
      </c>
    </row>
    <row r="120" spans="1:2" ht="38.25">
      <c r="A120" s="785">
        <v>119</v>
      </c>
      <c r="B120" s="787" t="s">
        <v>424</v>
      </c>
    </row>
    <row r="121" spans="1:2" ht="76.5">
      <c r="A121" s="785">
        <v>120</v>
      </c>
      <c r="B121" s="787" t="s">
        <v>425</v>
      </c>
    </row>
    <row r="122" spans="1:2" ht="51">
      <c r="A122" s="785">
        <v>121</v>
      </c>
      <c r="B122" s="787" t="s">
        <v>426</v>
      </c>
    </row>
    <row r="123" spans="1:2" ht="38.25">
      <c r="A123" s="785">
        <v>122</v>
      </c>
      <c r="B123" s="787" t="s">
        <v>427</v>
      </c>
    </row>
    <row r="124" spans="1:2" ht="76.5">
      <c r="A124" s="785">
        <v>123</v>
      </c>
      <c r="B124" s="787" t="s">
        <v>2934</v>
      </c>
    </row>
    <row r="125" spans="1:2" ht="51">
      <c r="A125" s="1006">
        <v>124</v>
      </c>
      <c r="B125" s="1007" t="s">
        <v>2951</v>
      </c>
    </row>
    <row r="126" spans="1:2" ht="51">
      <c r="A126" s="1006">
        <v>125</v>
      </c>
      <c r="B126" s="1007" t="s">
        <v>2952</v>
      </c>
    </row>
    <row r="127" spans="1:2" ht="76.5">
      <c r="A127" s="1006">
        <v>126</v>
      </c>
      <c r="B127" s="1007" t="s">
        <v>2953</v>
      </c>
    </row>
    <row r="128" spans="1:2" ht="51">
      <c r="A128" s="1006">
        <v>127</v>
      </c>
      <c r="B128" s="1007" t="s">
        <v>2954</v>
      </c>
    </row>
    <row r="129" spans="1:2" ht="89.25">
      <c r="A129" s="1006">
        <v>128</v>
      </c>
      <c r="B129" s="1007" t="s">
        <v>2955</v>
      </c>
    </row>
    <row r="130" spans="1:2" ht="51">
      <c r="A130" s="1006">
        <v>129</v>
      </c>
      <c r="B130" s="1007" t="s">
        <v>2956</v>
      </c>
    </row>
    <row r="131" spans="1:2" ht="63.75">
      <c r="A131" s="1006">
        <v>130</v>
      </c>
      <c r="B131" s="1007" t="s">
        <v>2957</v>
      </c>
    </row>
    <row r="132" spans="1:2" ht="51">
      <c r="A132" s="1006">
        <v>131</v>
      </c>
      <c r="B132" s="1007" t="s">
        <v>2958</v>
      </c>
    </row>
    <row r="133" spans="1:2" ht="38.25">
      <c r="A133" s="1006">
        <v>132</v>
      </c>
      <c r="B133" s="1007" t="s">
        <v>2959</v>
      </c>
    </row>
    <row r="134" spans="1:2" ht="63.75">
      <c r="A134" s="1006">
        <v>133</v>
      </c>
      <c r="B134" s="1007" t="s">
        <v>2960</v>
      </c>
    </row>
    <row r="135" spans="1:2" ht="63.75">
      <c r="A135" s="1006">
        <v>134</v>
      </c>
      <c r="B135" s="1007" t="s">
        <v>2961</v>
      </c>
    </row>
    <row r="136" spans="1:2" ht="38.25">
      <c r="A136" s="1006">
        <v>135</v>
      </c>
      <c r="B136" s="1007" t="s">
        <v>2962</v>
      </c>
    </row>
    <row r="137" spans="1:2" ht="63.75">
      <c r="A137" s="785">
        <v>136</v>
      </c>
      <c r="B137" s="787" t="s">
        <v>3042</v>
      </c>
    </row>
    <row r="138" spans="1:2" ht="51">
      <c r="A138" s="785">
        <v>137</v>
      </c>
      <c r="B138" s="787" t="s">
        <v>3043</v>
      </c>
    </row>
    <row r="139" spans="1:2" ht="76.5">
      <c r="A139" s="785">
        <v>138</v>
      </c>
      <c r="B139" s="787" t="s">
        <v>3044</v>
      </c>
    </row>
    <row r="140" spans="1:2" ht="25.5">
      <c r="A140" s="785">
        <v>139</v>
      </c>
      <c r="B140" s="787" t="s">
        <v>3045</v>
      </c>
    </row>
    <row r="141" spans="1:2" ht="25.5">
      <c r="A141" s="785">
        <v>140</v>
      </c>
      <c r="B141" s="787" t="s">
        <v>3046</v>
      </c>
    </row>
    <row r="142" spans="1:2" ht="25.5">
      <c r="A142" s="785">
        <v>141</v>
      </c>
      <c r="B142" s="787" t="s">
        <v>3047</v>
      </c>
    </row>
    <row r="143" spans="1:2" ht="63.75">
      <c r="A143" s="785">
        <v>142</v>
      </c>
      <c r="B143" s="787" t="s">
        <v>3048</v>
      </c>
    </row>
    <row r="144" spans="1:2" ht="25.5">
      <c r="A144" s="785">
        <v>143</v>
      </c>
      <c r="B144" s="787" t="s">
        <v>3049</v>
      </c>
    </row>
    <row r="145" spans="1:2" ht="76.5">
      <c r="A145" s="785">
        <v>144</v>
      </c>
      <c r="B145" s="787" t="s">
        <v>3050</v>
      </c>
    </row>
    <row r="146" spans="1:2" ht="51">
      <c r="A146" s="785">
        <v>145</v>
      </c>
      <c r="B146" s="787" t="s">
        <v>3051</v>
      </c>
    </row>
    <row r="147" spans="1:2" ht="76.5">
      <c r="A147" s="785">
        <v>146</v>
      </c>
      <c r="B147" s="787" t="s">
        <v>3052</v>
      </c>
    </row>
    <row r="148" spans="1:2" ht="38.25">
      <c r="A148" s="785">
        <v>147</v>
      </c>
      <c r="B148" s="787" t="s">
        <v>3053</v>
      </c>
    </row>
    <row r="149" spans="1:2" ht="51">
      <c r="A149" s="785">
        <v>148</v>
      </c>
      <c r="B149" s="787" t="s">
        <v>3054</v>
      </c>
    </row>
    <row r="150" spans="1:2" ht="51">
      <c r="A150" s="785">
        <v>149</v>
      </c>
      <c r="B150" s="787" t="s">
        <v>3055</v>
      </c>
    </row>
    <row r="151" spans="1:2" ht="51">
      <c r="A151" s="785">
        <v>150</v>
      </c>
      <c r="B151" s="787" t="s">
        <v>3056</v>
      </c>
    </row>
    <row r="152" spans="1:2" ht="63.75">
      <c r="A152" s="785">
        <v>151</v>
      </c>
      <c r="B152" s="787" t="s">
        <v>3057</v>
      </c>
    </row>
    <row r="153" spans="1:2" ht="102">
      <c r="A153" s="785">
        <v>152</v>
      </c>
      <c r="B153" s="787" t="s">
        <v>3058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15" t="s">
        <v>429</v>
      </c>
      <c r="C1" s="1115"/>
      <c r="D1" s="1115"/>
      <c r="E1" s="1115"/>
      <c r="F1" s="1115"/>
      <c r="G1" s="15"/>
      <c r="H1" s="15"/>
      <c r="I1" s="15"/>
    </row>
    <row r="2" spans="2:12" ht="15">
      <c r="B2" s="1115" t="s">
        <v>430</v>
      </c>
      <c r="C2" s="1115"/>
      <c r="D2" s="1115"/>
      <c r="E2" s="1115"/>
      <c r="F2" s="1115"/>
      <c r="G2" s="15"/>
      <c r="H2" s="15"/>
      <c r="I2" s="15"/>
    </row>
    <row r="3" spans="2:12" ht="15.75" thickBot="1">
      <c r="B3" s="15"/>
      <c r="C3" s="16"/>
      <c r="D3" s="15"/>
      <c r="E3" s="15"/>
      <c r="F3" s="15"/>
      <c r="G3" s="15"/>
      <c r="H3" s="15"/>
    </row>
    <row r="4" spans="2:12" s="20" customFormat="1" ht="39.75" customHeight="1">
      <c r="B4" s="1116" t="s">
        <v>1</v>
      </c>
      <c r="C4" s="1117"/>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11" t="s">
        <v>439</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440</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441</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442</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443</v>
      </c>
      <c r="C21" s="1112"/>
      <c r="D21" s="1112"/>
      <c r="E21" s="1112"/>
      <c r="F21" s="1112"/>
      <c r="G21" s="1112"/>
      <c r="H21" s="1112"/>
      <c r="I21" s="1112"/>
    </row>
    <row r="22" spans="2:9" ht="14.25" customHeight="1">
      <c r="B22" s="1113" t="s">
        <v>444</v>
      </c>
      <c r="C22" s="1113"/>
      <c r="D22" s="1113"/>
      <c r="E22" s="1113"/>
      <c r="F22" s="1113"/>
      <c r="G22" s="1113"/>
      <c r="H22" s="1113"/>
      <c r="I22" s="1113"/>
    </row>
    <row r="23" spans="2:9">
      <c r="B23" s="1114" t="s">
        <v>445</v>
      </c>
      <c r="C23" s="1114"/>
      <c r="D23" s="1114"/>
      <c r="E23" s="1114"/>
      <c r="F23" s="1114"/>
      <c r="G23" s="1114"/>
      <c r="H23" s="1114"/>
      <c r="I23" s="111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5"/>
  <sheetViews>
    <sheetView workbookViewId="0">
      <pane ySplit="16" topLeftCell="A17" activePane="bottomLeft" state="frozenSplit"/>
      <selection pane="bottomLeft" activeCell="A76" sqref="A76:XFD76"/>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7.425781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107" t="s">
        <v>864</v>
      </c>
      <c r="J2" s="1107"/>
      <c r="K2" s="1107"/>
    </row>
    <row r="3" spans="1:19" ht="15">
      <c r="B3" s="1026" t="s">
        <v>275</v>
      </c>
      <c r="C3" s="4"/>
      <c r="D3" s="5"/>
    </row>
    <row r="4" spans="1:19" ht="15">
      <c r="B4" s="1026" t="s">
        <v>276</v>
      </c>
      <c r="C4" s="6"/>
      <c r="D4" s="7"/>
    </row>
    <row r="5" spans="1:19" ht="15">
      <c r="B5" s="1026" t="s">
        <v>277</v>
      </c>
      <c r="C5" s="4"/>
      <c r="D5" s="5"/>
    </row>
    <row r="6" spans="1:19" ht="15">
      <c r="B6" s="8" t="s">
        <v>278</v>
      </c>
      <c r="C6" s="9"/>
      <c r="D6" s="10"/>
    </row>
    <row r="7" spans="1:19" ht="30" customHeight="1">
      <c r="B7" s="1095" t="s">
        <v>279</v>
      </c>
      <c r="C7" s="1096"/>
      <c r="D7" s="1097"/>
    </row>
    <row r="8" spans="1:19" ht="15">
      <c r="B8" s="1098" t="s">
        <v>280</v>
      </c>
      <c r="C8" s="1099"/>
      <c r="D8" s="1100"/>
    </row>
    <row r="9" spans="1:19" ht="15.75" thickBot="1">
      <c r="B9" s="1118" t="s">
        <v>281</v>
      </c>
      <c r="C9" s="1119"/>
      <c r="D9" s="1120"/>
    </row>
    <row r="15" spans="1:19" ht="15">
      <c r="A15" s="1023"/>
      <c r="B15" s="1023"/>
      <c r="C15" s="1023"/>
      <c r="D15" s="1023"/>
      <c r="E15" s="1023"/>
      <c r="F15" s="1024"/>
      <c r="G15" s="1023"/>
      <c r="H15" s="1025"/>
      <c r="I15" s="1025"/>
      <c r="J15" s="1025"/>
      <c r="K15" s="1025"/>
      <c r="L15" s="1023"/>
      <c r="M15" s="1110" t="s">
        <v>861</v>
      </c>
      <c r="N15" s="1109"/>
      <c r="O15" s="1109"/>
      <c r="P15" s="1109"/>
      <c r="Q15" s="1025"/>
      <c r="R15" s="1025"/>
    </row>
    <row r="16" spans="1:19" ht="16.5">
      <c r="A16" s="1021" t="s">
        <v>865</v>
      </c>
      <c r="B16" s="1021" t="s">
        <v>0</v>
      </c>
      <c r="C16" s="1021" t="s">
        <v>295</v>
      </c>
      <c r="D16" s="1021" t="s">
        <v>296</v>
      </c>
      <c r="E16" s="1021" t="s">
        <v>297</v>
      </c>
      <c r="F16" s="1022" t="s">
        <v>1</v>
      </c>
      <c r="G16" s="1021" t="s">
        <v>2976</v>
      </c>
      <c r="H16" s="1012" t="s">
        <v>2</v>
      </c>
      <c r="I16" s="1012" t="s">
        <v>298</v>
      </c>
      <c r="J16" s="1012" t="s">
        <v>299</v>
      </c>
      <c r="K16" s="1012" t="s">
        <v>2977</v>
      </c>
      <c r="L16" s="1021" t="s">
        <v>300</v>
      </c>
      <c r="M16" s="1012" t="s">
        <v>301</v>
      </c>
      <c r="N16" s="1012" t="s">
        <v>862</v>
      </c>
      <c r="O16" s="1013" t="s">
        <v>302</v>
      </c>
      <c r="P16" s="1012" t="s">
        <v>303</v>
      </c>
      <c r="Q16" s="1012" t="s">
        <v>304</v>
      </c>
      <c r="R16" s="1012" t="s">
        <v>863</v>
      </c>
      <c r="S16" s="784"/>
    </row>
    <row r="17" spans="1:18">
      <c r="A17" s="1014" t="s">
        <v>171</v>
      </c>
      <c r="B17" s="1014" t="s">
        <v>3024</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926</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926</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926</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926</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2989</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1540</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926</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926</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926</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3025</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22885.83</v>
      </c>
      <c r="L40" s="1014" t="s">
        <v>869</v>
      </c>
      <c r="M40" s="1010"/>
      <c r="N40" s="1010"/>
      <c r="O40" s="1011"/>
      <c r="P40" s="1010"/>
      <c r="Q40" s="1010"/>
      <c r="R40" s="1010"/>
    </row>
    <row r="41" spans="1:18">
      <c r="A41" s="1014" t="s">
        <v>179</v>
      </c>
      <c r="B41" s="1014" t="s">
        <v>2990</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926</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874</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2391</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3026</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2991</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873</v>
      </c>
      <c r="C55" s="1014" t="s">
        <v>25</v>
      </c>
      <c r="D55" s="1014" t="s">
        <v>26</v>
      </c>
      <c r="E55" s="1014" t="s">
        <v>6</v>
      </c>
      <c r="F55" s="1015">
        <v>40450</v>
      </c>
      <c r="G55" s="1014" t="s">
        <v>7</v>
      </c>
      <c r="H55" s="1010">
        <v>1747000</v>
      </c>
      <c r="I55" s="1010">
        <v>2313000</v>
      </c>
      <c r="J55" s="1010">
        <v>0</v>
      </c>
      <c r="K55" s="1010">
        <v>4690202.2300000004</v>
      </c>
      <c r="L55" s="1014" t="s">
        <v>870</v>
      </c>
      <c r="M55" s="1010"/>
      <c r="N55" s="1010"/>
      <c r="O55" s="1011"/>
      <c r="P55" s="1010"/>
      <c r="Q55" s="1010"/>
      <c r="R55" s="1010"/>
    </row>
    <row r="56" spans="1:18">
      <c r="A56" s="1014" t="s">
        <v>24</v>
      </c>
      <c r="B56" s="1014" t="s">
        <v>283</v>
      </c>
      <c r="C56" s="1014" t="s">
        <v>25</v>
      </c>
      <c r="D56" s="1014" t="s">
        <v>26</v>
      </c>
      <c r="E56" s="1014" t="s">
        <v>6</v>
      </c>
      <c r="F56" s="1015">
        <v>43376</v>
      </c>
      <c r="G56" s="1014" t="s">
        <v>283</v>
      </c>
      <c r="H56" s="1010"/>
      <c r="I56" s="1010"/>
      <c r="J56" s="1010"/>
      <c r="K56" s="1010"/>
      <c r="L56" s="1014" t="s">
        <v>283</v>
      </c>
      <c r="M56" s="1010">
        <v>4060000</v>
      </c>
      <c r="N56" s="1010"/>
      <c r="O56" s="1011">
        <v>4060</v>
      </c>
      <c r="P56" s="1010">
        <v>1000</v>
      </c>
      <c r="Q56" s="1010"/>
      <c r="R56" s="1010"/>
    </row>
    <row r="57" spans="1:18">
      <c r="A57" s="1014" t="s">
        <v>205</v>
      </c>
      <c r="B57" s="1014"/>
      <c r="C57" s="1014" t="s">
        <v>206</v>
      </c>
      <c r="D57" s="1014" t="s">
        <v>207</v>
      </c>
      <c r="E57" s="1014" t="s">
        <v>208</v>
      </c>
      <c r="F57" s="1015">
        <v>40445</v>
      </c>
      <c r="G57" s="1014" t="s">
        <v>67</v>
      </c>
      <c r="H57" s="1010"/>
      <c r="I57" s="1010">
        <v>2650000</v>
      </c>
      <c r="J57" s="1010">
        <v>0</v>
      </c>
      <c r="K57" s="1010">
        <v>3073116.66</v>
      </c>
      <c r="L57" s="1014" t="s">
        <v>870</v>
      </c>
      <c r="M57" s="1010"/>
      <c r="N57" s="1010"/>
      <c r="O57" s="1011"/>
      <c r="P57" s="1010"/>
      <c r="Q57" s="1010"/>
      <c r="R57" s="1010"/>
    </row>
    <row r="58" spans="1:18">
      <c r="A58" s="1014" t="s">
        <v>205</v>
      </c>
      <c r="B58" s="1014" t="s">
        <v>283</v>
      </c>
      <c r="C58" s="1014" t="s">
        <v>206</v>
      </c>
      <c r="D58" s="1014" t="s">
        <v>207</v>
      </c>
      <c r="E58" s="1014" t="s">
        <v>208</v>
      </c>
      <c r="F58" s="1015">
        <v>43361</v>
      </c>
      <c r="G58" s="1014" t="s">
        <v>283</v>
      </c>
      <c r="H58" s="1010"/>
      <c r="I58" s="1010"/>
      <c r="J58" s="1010"/>
      <c r="K58" s="1010"/>
      <c r="L58" s="1014" t="s">
        <v>283</v>
      </c>
      <c r="M58" s="1010">
        <v>2650000</v>
      </c>
      <c r="N58" s="1010"/>
      <c r="O58" s="1011">
        <v>2650000</v>
      </c>
      <c r="P58" s="1010">
        <v>1</v>
      </c>
      <c r="Q58" s="1010"/>
      <c r="R58" s="1010"/>
    </row>
    <row r="59" spans="1:18">
      <c r="A59" s="1014" t="s">
        <v>154</v>
      </c>
      <c r="B59" s="1014" t="s">
        <v>3027</v>
      </c>
      <c r="C59" s="1014" t="s">
        <v>155</v>
      </c>
      <c r="D59" s="1014" t="s">
        <v>156</v>
      </c>
      <c r="E59" s="1014" t="s">
        <v>89</v>
      </c>
      <c r="F59" s="1015">
        <v>40450</v>
      </c>
      <c r="G59" s="1014" t="s">
        <v>67</v>
      </c>
      <c r="H59" s="1010"/>
      <c r="I59" s="1010">
        <v>450000</v>
      </c>
      <c r="J59" s="1010">
        <v>0</v>
      </c>
      <c r="K59" s="1010">
        <v>471025</v>
      </c>
      <c r="L59" s="1014" t="s">
        <v>871</v>
      </c>
      <c r="M59" s="1010"/>
      <c r="N59" s="1010"/>
      <c r="O59" s="1011"/>
      <c r="P59" s="1010"/>
      <c r="Q59" s="1010"/>
      <c r="R59" s="1010"/>
    </row>
    <row r="60" spans="1:18">
      <c r="A60" s="1014" t="s">
        <v>154</v>
      </c>
      <c r="B60" s="1014" t="s">
        <v>283</v>
      </c>
      <c r="C60" s="1014" t="s">
        <v>155</v>
      </c>
      <c r="D60" s="1014" t="s">
        <v>156</v>
      </c>
      <c r="E60" s="1014" t="s">
        <v>89</v>
      </c>
      <c r="F60" s="1015">
        <v>42724</v>
      </c>
      <c r="G60" s="1014" t="s">
        <v>283</v>
      </c>
      <c r="H60" s="1010"/>
      <c r="I60" s="1010"/>
      <c r="J60" s="1010"/>
      <c r="K60" s="1010"/>
      <c r="L60" s="1014" t="s">
        <v>283</v>
      </c>
      <c r="M60" s="1010">
        <v>415000</v>
      </c>
      <c r="N60" s="1010"/>
      <c r="O60" s="1011">
        <v>450000</v>
      </c>
      <c r="P60" s="1010">
        <v>0.92222222200000004</v>
      </c>
      <c r="Q60" s="1010">
        <v>-35000</v>
      </c>
      <c r="R60" s="1010"/>
    </row>
    <row r="61" spans="1:18">
      <c r="A61" s="1014" t="s">
        <v>199</v>
      </c>
      <c r="B61" s="1014"/>
      <c r="C61" s="1014" t="s">
        <v>200</v>
      </c>
      <c r="D61" s="1014" t="s">
        <v>201</v>
      </c>
      <c r="E61" s="1014" t="s">
        <v>6</v>
      </c>
      <c r="F61" s="1015">
        <v>40445</v>
      </c>
      <c r="G61" s="1014" t="s">
        <v>67</v>
      </c>
      <c r="H61" s="1010"/>
      <c r="I61" s="1010">
        <v>2799000</v>
      </c>
      <c r="J61" s="1010">
        <v>2799000</v>
      </c>
      <c r="K61" s="1010">
        <v>441775.5</v>
      </c>
      <c r="L61" s="1014" t="s">
        <v>869</v>
      </c>
      <c r="M61" s="1010"/>
      <c r="N61" s="1010"/>
      <c r="O61" s="1011"/>
      <c r="P61" s="1010"/>
      <c r="Q61" s="1010"/>
      <c r="R61" s="1010"/>
    </row>
    <row r="62" spans="1:18">
      <c r="A62" s="1014" t="s">
        <v>221</v>
      </c>
      <c r="B62" s="1014" t="s">
        <v>3028</v>
      </c>
      <c r="C62" s="1014" t="s">
        <v>222</v>
      </c>
      <c r="D62" s="1014" t="s">
        <v>76</v>
      </c>
      <c r="E62" s="1014" t="s">
        <v>77</v>
      </c>
      <c r="F62" s="1015">
        <v>40450</v>
      </c>
      <c r="G62" s="1014" t="s">
        <v>67</v>
      </c>
      <c r="H62" s="1010"/>
      <c r="I62" s="1010">
        <v>1522000</v>
      </c>
      <c r="J62" s="1010">
        <v>500000</v>
      </c>
      <c r="K62" s="1010">
        <v>1177484.56</v>
      </c>
      <c r="L62" s="1014" t="s">
        <v>3029</v>
      </c>
      <c r="M62" s="1010"/>
      <c r="N62" s="1010"/>
      <c r="O62" s="1011"/>
      <c r="P62" s="1010"/>
      <c r="Q62" s="1010"/>
      <c r="R62" s="1010"/>
    </row>
    <row r="63" spans="1:18">
      <c r="A63" s="1014" t="s">
        <v>221</v>
      </c>
      <c r="B63" s="1014" t="s">
        <v>283</v>
      </c>
      <c r="C63" s="1014" t="s">
        <v>222</v>
      </c>
      <c r="D63" s="1014" t="s">
        <v>76</v>
      </c>
      <c r="E63" s="1014" t="s">
        <v>77</v>
      </c>
      <c r="F63" s="1015">
        <v>42734</v>
      </c>
      <c r="G63" s="1014" t="s">
        <v>283</v>
      </c>
      <c r="H63" s="1010"/>
      <c r="I63" s="1010"/>
      <c r="J63" s="1010"/>
      <c r="K63" s="1010"/>
      <c r="L63" s="1014" t="s">
        <v>283</v>
      </c>
      <c r="M63" s="1010">
        <v>970900</v>
      </c>
      <c r="N63" s="1010"/>
      <c r="O63" s="1011">
        <v>1022000</v>
      </c>
      <c r="P63" s="1010">
        <v>0.95</v>
      </c>
      <c r="Q63" s="1010">
        <v>-51100</v>
      </c>
      <c r="R63" s="1010"/>
    </row>
    <row r="64" spans="1:18">
      <c r="A64" s="1014" t="s">
        <v>146</v>
      </c>
      <c r="B64" s="1014" t="s">
        <v>1171</v>
      </c>
      <c r="C64" s="1014" t="s">
        <v>147</v>
      </c>
      <c r="D64" s="1014" t="s">
        <v>148</v>
      </c>
      <c r="E64" s="1014" t="s">
        <v>149</v>
      </c>
      <c r="F64" s="1015">
        <v>40450</v>
      </c>
      <c r="G64" s="1014" t="s">
        <v>67</v>
      </c>
      <c r="H64" s="1010"/>
      <c r="I64" s="1010">
        <v>7000</v>
      </c>
      <c r="J64" s="1010">
        <v>0</v>
      </c>
      <c r="K64" s="1010">
        <v>8120</v>
      </c>
      <c r="L64" s="1014" t="s">
        <v>870</v>
      </c>
      <c r="M64" s="1010"/>
      <c r="N64" s="1010"/>
      <c r="O64" s="1011"/>
      <c r="P64" s="1010"/>
      <c r="Q64" s="1010"/>
      <c r="R64" s="1010"/>
    </row>
    <row r="65" spans="1:18">
      <c r="A65" s="1014" t="s">
        <v>146</v>
      </c>
      <c r="B65" s="1014" t="s">
        <v>283</v>
      </c>
      <c r="C65" s="1014" t="s">
        <v>147</v>
      </c>
      <c r="D65" s="1014" t="s">
        <v>148</v>
      </c>
      <c r="E65" s="1014" t="s">
        <v>149</v>
      </c>
      <c r="F65" s="1015">
        <v>43374</v>
      </c>
      <c r="G65" s="1014" t="s">
        <v>283</v>
      </c>
      <c r="H65" s="1010"/>
      <c r="I65" s="1010"/>
      <c r="J65" s="1010"/>
      <c r="K65" s="1010"/>
      <c r="L65" s="1014" t="s">
        <v>283</v>
      </c>
      <c r="M65" s="1010">
        <v>7000</v>
      </c>
      <c r="N65" s="1010"/>
      <c r="O65" s="1011">
        <v>7000</v>
      </c>
      <c r="P65" s="1010">
        <v>1</v>
      </c>
      <c r="Q65" s="1010"/>
      <c r="R65" s="1010"/>
    </row>
    <row r="66" spans="1:18">
      <c r="A66" s="1014" t="s">
        <v>247</v>
      </c>
      <c r="B66" s="1014"/>
      <c r="C66" s="1014" t="s">
        <v>248</v>
      </c>
      <c r="D66" s="1014" t="s">
        <v>249</v>
      </c>
      <c r="E66" s="1014" t="s">
        <v>6</v>
      </c>
      <c r="F66" s="1015">
        <v>40450</v>
      </c>
      <c r="G66" s="1014" t="s">
        <v>67</v>
      </c>
      <c r="H66" s="1010"/>
      <c r="I66" s="1010">
        <v>100000</v>
      </c>
      <c r="J66" s="1010">
        <v>0</v>
      </c>
      <c r="K66" s="1010">
        <v>115066.67</v>
      </c>
      <c r="L66" s="1014" t="s">
        <v>870</v>
      </c>
      <c r="M66" s="1010"/>
      <c r="N66" s="1010"/>
      <c r="O66" s="1011"/>
      <c r="P66" s="1010"/>
      <c r="Q66" s="1010"/>
      <c r="R66" s="1010"/>
    </row>
    <row r="67" spans="1:18">
      <c r="A67" s="1014" t="s">
        <v>247</v>
      </c>
      <c r="B67" s="1014" t="s">
        <v>283</v>
      </c>
      <c r="C67" s="1014" t="s">
        <v>248</v>
      </c>
      <c r="D67" s="1014" t="s">
        <v>249</v>
      </c>
      <c r="E67" s="1014" t="s">
        <v>6</v>
      </c>
      <c r="F67" s="1015">
        <v>43201</v>
      </c>
      <c r="G67" s="1014" t="s">
        <v>283</v>
      </c>
      <c r="H67" s="1010"/>
      <c r="I67" s="1010"/>
      <c r="J67" s="1010"/>
      <c r="K67" s="1010"/>
      <c r="L67" s="1014" t="s">
        <v>283</v>
      </c>
      <c r="M67" s="1010">
        <v>100000</v>
      </c>
      <c r="N67" s="1010"/>
      <c r="O67" s="1011">
        <v>100000</v>
      </c>
      <c r="P67" s="1010">
        <v>1</v>
      </c>
      <c r="Q67" s="1010"/>
      <c r="R67" s="1010"/>
    </row>
    <row r="68" spans="1:18">
      <c r="A68" s="1014" t="s">
        <v>250</v>
      </c>
      <c r="B68" s="1014" t="s">
        <v>926</v>
      </c>
      <c r="C68" s="1014" t="s">
        <v>251</v>
      </c>
      <c r="D68" s="1014" t="s">
        <v>252</v>
      </c>
      <c r="E68" s="1014" t="s">
        <v>246</v>
      </c>
      <c r="F68" s="1015">
        <v>40445</v>
      </c>
      <c r="G68" s="1014" t="s">
        <v>67</v>
      </c>
      <c r="H68" s="1010"/>
      <c r="I68" s="1010">
        <v>8044000</v>
      </c>
      <c r="J68" s="1010">
        <v>0</v>
      </c>
      <c r="K68" s="1010">
        <v>9165244.2200000007</v>
      </c>
      <c r="L68" s="1014" t="s">
        <v>870</v>
      </c>
      <c r="M68" s="1010"/>
      <c r="N68" s="1010"/>
      <c r="O68" s="1011"/>
      <c r="P68" s="1010"/>
      <c r="Q68" s="1010"/>
      <c r="R68" s="1010"/>
    </row>
    <row r="69" spans="1:18">
      <c r="A69" s="1014" t="s">
        <v>250</v>
      </c>
      <c r="B69" s="1014" t="s">
        <v>283</v>
      </c>
      <c r="C69" s="1014" t="s">
        <v>251</v>
      </c>
      <c r="D69" s="1014" t="s">
        <v>252</v>
      </c>
      <c r="E69" s="1014" t="s">
        <v>246</v>
      </c>
      <c r="F69" s="1015">
        <v>42991</v>
      </c>
      <c r="G69" s="1014" t="s">
        <v>283</v>
      </c>
      <c r="H69" s="1010"/>
      <c r="I69" s="1010"/>
      <c r="J69" s="1010"/>
      <c r="K69" s="1010"/>
      <c r="L69" s="1014" t="s">
        <v>283</v>
      </c>
      <c r="M69" s="1010">
        <v>8044000</v>
      </c>
      <c r="N69" s="1010"/>
      <c r="O69" s="1011">
        <v>8044000</v>
      </c>
      <c r="P69" s="1010">
        <v>1</v>
      </c>
      <c r="Q69" s="1010"/>
      <c r="R69" s="1010"/>
    </row>
    <row r="70" spans="1:18">
      <c r="A70" s="1014" t="s">
        <v>223</v>
      </c>
      <c r="B70" s="1014" t="s">
        <v>926</v>
      </c>
      <c r="C70" s="1014" t="s">
        <v>224</v>
      </c>
      <c r="D70" s="1014" t="s">
        <v>225</v>
      </c>
      <c r="E70" s="1014" t="s">
        <v>6</v>
      </c>
      <c r="F70" s="1015">
        <v>40450</v>
      </c>
      <c r="G70" s="1014" t="s">
        <v>67</v>
      </c>
      <c r="H70" s="1010"/>
      <c r="I70" s="1010">
        <v>30000</v>
      </c>
      <c r="J70" s="1010">
        <v>0</v>
      </c>
      <c r="K70" s="1010">
        <v>32933.339999999997</v>
      </c>
      <c r="L70" s="1014" t="s">
        <v>870</v>
      </c>
      <c r="M70" s="1010"/>
      <c r="N70" s="1010"/>
      <c r="O70" s="1011"/>
      <c r="P70" s="1010"/>
      <c r="Q70" s="1010"/>
      <c r="R70" s="1010"/>
    </row>
    <row r="71" spans="1:18">
      <c r="A71" s="1014" t="s">
        <v>223</v>
      </c>
      <c r="B71" s="1014" t="s">
        <v>283</v>
      </c>
      <c r="C71" s="1014" t="s">
        <v>224</v>
      </c>
      <c r="D71" s="1014" t="s">
        <v>225</v>
      </c>
      <c r="E71" s="1014" t="s">
        <v>6</v>
      </c>
      <c r="F71" s="1015">
        <v>42235</v>
      </c>
      <c r="G71" s="1014" t="s">
        <v>283</v>
      </c>
      <c r="H71" s="1010"/>
      <c r="I71" s="1010"/>
      <c r="J71" s="1010"/>
      <c r="K71" s="1010"/>
      <c r="L71" s="1014" t="s">
        <v>283</v>
      </c>
      <c r="M71" s="1010">
        <v>30000</v>
      </c>
      <c r="N71" s="1010"/>
      <c r="O71" s="1011">
        <v>30000</v>
      </c>
      <c r="P71" s="1010">
        <v>1</v>
      </c>
      <c r="Q71" s="1010"/>
      <c r="R71" s="1010"/>
    </row>
    <row r="72" spans="1:18">
      <c r="A72" s="1014" t="s">
        <v>119</v>
      </c>
      <c r="B72" s="1014" t="s">
        <v>926</v>
      </c>
      <c r="C72" s="1014" t="s">
        <v>120</v>
      </c>
      <c r="D72" s="1014" t="s">
        <v>121</v>
      </c>
      <c r="E72" s="1014" t="s">
        <v>56</v>
      </c>
      <c r="F72" s="1015">
        <v>40450</v>
      </c>
      <c r="G72" s="1014" t="s">
        <v>67</v>
      </c>
      <c r="H72" s="1010"/>
      <c r="I72" s="1010">
        <v>14000</v>
      </c>
      <c r="J72" s="1010">
        <v>0</v>
      </c>
      <c r="K72" s="1010">
        <v>15411.67</v>
      </c>
      <c r="L72" s="1014" t="s">
        <v>870</v>
      </c>
      <c r="M72" s="1010"/>
      <c r="N72" s="1010"/>
      <c r="O72" s="1011"/>
      <c r="P72" s="1010"/>
      <c r="Q72" s="1010"/>
      <c r="R72" s="1010"/>
    </row>
    <row r="73" spans="1:18">
      <c r="A73" s="1014" t="s">
        <v>119</v>
      </c>
      <c r="B73" s="1014" t="s">
        <v>283</v>
      </c>
      <c r="C73" s="1014" t="s">
        <v>120</v>
      </c>
      <c r="D73" s="1014" t="s">
        <v>121</v>
      </c>
      <c r="E73" s="1014" t="s">
        <v>56</v>
      </c>
      <c r="F73" s="1015">
        <v>42291</v>
      </c>
      <c r="G73" s="1014" t="s">
        <v>283</v>
      </c>
      <c r="H73" s="1010"/>
      <c r="I73" s="1010"/>
      <c r="J73" s="1010"/>
      <c r="K73" s="1010"/>
      <c r="L73" s="1014" t="s">
        <v>283</v>
      </c>
      <c r="M73" s="1010">
        <v>14000</v>
      </c>
      <c r="N73" s="1010"/>
      <c r="O73" s="1011">
        <v>14000</v>
      </c>
      <c r="P73" s="1010">
        <v>1</v>
      </c>
      <c r="Q73" s="1010"/>
      <c r="R73" s="1010"/>
    </row>
    <row r="74" spans="1:18">
      <c r="A74" s="1014" t="s">
        <v>53</v>
      </c>
      <c r="B74" s="1014" t="s">
        <v>875</v>
      </c>
      <c r="C74" s="1014" t="s">
        <v>54</v>
      </c>
      <c r="D74" s="1014" t="s">
        <v>55</v>
      </c>
      <c r="E74" s="1014" t="s">
        <v>56</v>
      </c>
      <c r="F74" s="1015">
        <v>40403</v>
      </c>
      <c r="G74" s="1014" t="s">
        <v>7</v>
      </c>
      <c r="H74" s="1010">
        <v>17000000</v>
      </c>
      <c r="I74" s="1010"/>
      <c r="J74" s="1010">
        <v>0</v>
      </c>
      <c r="K74" s="1010">
        <v>19825475.789999999</v>
      </c>
      <c r="L74" s="1014" t="s">
        <v>870</v>
      </c>
      <c r="M74" s="1010"/>
      <c r="N74" s="1010"/>
      <c r="O74" s="1011"/>
      <c r="P74" s="1010"/>
      <c r="Q74" s="1010"/>
      <c r="R74" s="1010"/>
    </row>
    <row r="75" spans="1:18">
      <c r="A75" s="1014" t="s">
        <v>53</v>
      </c>
      <c r="B75" s="1014" t="s">
        <v>283</v>
      </c>
      <c r="C75" s="1014" t="s">
        <v>54</v>
      </c>
      <c r="D75" s="1014" t="s">
        <v>55</v>
      </c>
      <c r="E75" s="1014" t="s">
        <v>56</v>
      </c>
      <c r="F75" s="1015">
        <v>43327</v>
      </c>
      <c r="G75" s="1014" t="s">
        <v>283</v>
      </c>
      <c r="H75" s="1010"/>
      <c r="I75" s="1010"/>
      <c r="J75" s="1010"/>
      <c r="K75" s="1010"/>
      <c r="L75" s="1014" t="s">
        <v>283</v>
      </c>
      <c r="M75" s="1010">
        <v>10000000</v>
      </c>
      <c r="N75" s="1010"/>
      <c r="O75" s="1011">
        <v>10000</v>
      </c>
      <c r="P75" s="1010">
        <v>1000</v>
      </c>
      <c r="Q75" s="1010"/>
      <c r="R75" s="1010"/>
    </row>
    <row r="76" spans="1:18">
      <c r="A76" s="1014" t="s">
        <v>53</v>
      </c>
      <c r="B76" s="1014" t="s">
        <v>283</v>
      </c>
      <c r="C76" s="1014" t="s">
        <v>54</v>
      </c>
      <c r="D76" s="1014" t="s">
        <v>55</v>
      </c>
      <c r="E76" s="1014" t="s">
        <v>56</v>
      </c>
      <c r="F76" s="1015">
        <v>43378</v>
      </c>
      <c r="G76" s="1014" t="s">
        <v>283</v>
      </c>
      <c r="H76" s="1010"/>
      <c r="I76" s="1010"/>
      <c r="J76" s="1010"/>
      <c r="K76" s="1010"/>
      <c r="L76" s="1014" t="s">
        <v>283</v>
      </c>
      <c r="M76" s="1010">
        <v>7000000</v>
      </c>
      <c r="N76" s="1010"/>
      <c r="O76" s="1011">
        <v>7000</v>
      </c>
      <c r="P76" s="1010">
        <v>1000</v>
      </c>
      <c r="Q76" s="1010"/>
      <c r="R76" s="1010"/>
    </row>
    <row r="77" spans="1:18">
      <c r="A77" s="1014" t="s">
        <v>61</v>
      </c>
      <c r="B77" s="1014" t="s">
        <v>2992</v>
      </c>
      <c r="C77" s="1014" t="s">
        <v>62</v>
      </c>
      <c r="D77" s="1014" t="s">
        <v>63</v>
      </c>
      <c r="E77" s="1014" t="s">
        <v>6</v>
      </c>
      <c r="F77" s="1015">
        <v>40445</v>
      </c>
      <c r="G77" s="1014" t="s">
        <v>7</v>
      </c>
      <c r="H77" s="1010">
        <v>5146000</v>
      </c>
      <c r="I77" s="1010"/>
      <c r="J77" s="1010">
        <v>0</v>
      </c>
      <c r="K77" s="1010">
        <v>5413877.8899999997</v>
      </c>
      <c r="L77" s="1014" t="s">
        <v>870</v>
      </c>
      <c r="M77" s="1010"/>
      <c r="N77" s="1010"/>
      <c r="O77" s="1011"/>
      <c r="P77" s="1010"/>
      <c r="Q77" s="1010"/>
      <c r="R77" s="1010"/>
    </row>
    <row r="78" spans="1:18">
      <c r="A78" s="1014" t="s">
        <v>61</v>
      </c>
      <c r="B78" s="1014" t="s">
        <v>283</v>
      </c>
      <c r="C78" s="1014" t="s">
        <v>62</v>
      </c>
      <c r="D78" s="1014" t="s">
        <v>63</v>
      </c>
      <c r="E78" s="1014" t="s">
        <v>6</v>
      </c>
      <c r="F78" s="1015">
        <v>41395</v>
      </c>
      <c r="G78" s="1014" t="s">
        <v>283</v>
      </c>
      <c r="H78" s="1010"/>
      <c r="I78" s="1010"/>
      <c r="J78" s="1010"/>
      <c r="K78" s="1010"/>
      <c r="L78" s="1014" t="s">
        <v>283</v>
      </c>
      <c r="M78" s="1010">
        <v>5146000</v>
      </c>
      <c r="N78" s="1010"/>
      <c r="O78" s="1011">
        <v>5146</v>
      </c>
      <c r="P78" s="1010">
        <v>1000</v>
      </c>
      <c r="Q78" s="1010"/>
      <c r="R78" s="1010"/>
    </row>
    <row r="79" spans="1:18">
      <c r="A79" s="1014" t="s">
        <v>113</v>
      </c>
      <c r="B79" s="1014" t="s">
        <v>2992</v>
      </c>
      <c r="C79" s="1014" t="s">
        <v>114</v>
      </c>
      <c r="D79" s="1014" t="s">
        <v>115</v>
      </c>
      <c r="E79" s="1014" t="s">
        <v>89</v>
      </c>
      <c r="F79" s="1015">
        <v>40438</v>
      </c>
      <c r="G79" s="1014" t="s">
        <v>67</v>
      </c>
      <c r="H79" s="1010">
        <v>7875000</v>
      </c>
      <c r="I79" s="1010"/>
      <c r="J79" s="1010">
        <v>0</v>
      </c>
      <c r="K79" s="1010">
        <v>9223112.5</v>
      </c>
      <c r="L79" s="1014" t="s">
        <v>870</v>
      </c>
      <c r="M79" s="1010"/>
      <c r="N79" s="1010"/>
      <c r="O79" s="1011"/>
      <c r="P79" s="1010"/>
      <c r="Q79" s="1010"/>
      <c r="R79" s="1010"/>
    </row>
    <row r="80" spans="1:18">
      <c r="A80" s="1014" t="s">
        <v>113</v>
      </c>
      <c r="B80" s="1014" t="s">
        <v>283</v>
      </c>
      <c r="C80" s="1014" t="s">
        <v>114</v>
      </c>
      <c r="D80" s="1014" t="s">
        <v>115</v>
      </c>
      <c r="E80" s="1014" t="s">
        <v>89</v>
      </c>
      <c r="F80" s="1015">
        <v>42454</v>
      </c>
      <c r="G80" s="1014" t="s">
        <v>283</v>
      </c>
      <c r="H80" s="1010"/>
      <c r="I80" s="1010"/>
      <c r="J80" s="1010"/>
      <c r="K80" s="1010"/>
      <c r="L80" s="1014" t="s">
        <v>283</v>
      </c>
      <c r="M80" s="1010">
        <v>7875000</v>
      </c>
      <c r="N80" s="1010"/>
      <c r="O80" s="1011">
        <v>7875000</v>
      </c>
      <c r="P80" s="1010">
        <v>1</v>
      </c>
      <c r="Q80" s="1010"/>
      <c r="R80" s="1010"/>
    </row>
    <row r="81" spans="1:18">
      <c r="A81" s="1014" t="s">
        <v>196</v>
      </c>
      <c r="B81" s="1014" t="s">
        <v>926</v>
      </c>
      <c r="C81" s="1014" t="s">
        <v>197</v>
      </c>
      <c r="D81" s="1014" t="s">
        <v>198</v>
      </c>
      <c r="E81" s="1014" t="s">
        <v>105</v>
      </c>
      <c r="F81" s="1015">
        <v>40450</v>
      </c>
      <c r="G81" s="1014" t="s">
        <v>67</v>
      </c>
      <c r="H81" s="1010"/>
      <c r="I81" s="1010">
        <v>1000000</v>
      </c>
      <c r="J81" s="1010">
        <v>0</v>
      </c>
      <c r="K81" s="1010">
        <v>1070166.67</v>
      </c>
      <c r="L81" s="1014" t="s">
        <v>870</v>
      </c>
      <c r="M81" s="1010"/>
      <c r="N81" s="1010"/>
      <c r="O81" s="1011"/>
      <c r="P81" s="1010"/>
      <c r="Q81" s="1010"/>
      <c r="R81" s="1010"/>
    </row>
    <row r="82" spans="1:18">
      <c r="A82" s="1014" t="s">
        <v>196</v>
      </c>
      <c r="B82" s="1014" t="s">
        <v>283</v>
      </c>
      <c r="C82" s="1014" t="s">
        <v>197</v>
      </c>
      <c r="D82" s="1014" t="s">
        <v>198</v>
      </c>
      <c r="E82" s="1014" t="s">
        <v>105</v>
      </c>
      <c r="F82" s="1015">
        <v>41731</v>
      </c>
      <c r="G82" s="1014" t="s">
        <v>283</v>
      </c>
      <c r="H82" s="1010"/>
      <c r="I82" s="1010"/>
      <c r="J82" s="1010"/>
      <c r="K82" s="1010"/>
      <c r="L82" s="1014" t="s">
        <v>283</v>
      </c>
      <c r="M82" s="1010">
        <v>1000000</v>
      </c>
      <c r="N82" s="1010"/>
      <c r="O82" s="1011">
        <v>1000000</v>
      </c>
      <c r="P82" s="1010">
        <v>1</v>
      </c>
      <c r="Q82" s="1010"/>
      <c r="R82" s="1010"/>
    </row>
    <row r="83" spans="1:18">
      <c r="A83" s="1014" t="s">
        <v>20</v>
      </c>
      <c r="B83" s="1014" t="s">
        <v>2992</v>
      </c>
      <c r="C83" s="1014" t="s">
        <v>21</v>
      </c>
      <c r="D83" s="1014" t="s">
        <v>22</v>
      </c>
      <c r="E83" s="1014" t="s">
        <v>23</v>
      </c>
      <c r="F83" s="1015">
        <v>40450</v>
      </c>
      <c r="G83" s="1014" t="s">
        <v>7</v>
      </c>
      <c r="H83" s="1010">
        <v>30000000</v>
      </c>
      <c r="I83" s="1010"/>
      <c r="J83" s="1010">
        <v>0</v>
      </c>
      <c r="K83" s="1010">
        <v>31751666.670000002</v>
      </c>
      <c r="L83" s="1014" t="s">
        <v>870</v>
      </c>
      <c r="M83" s="1010"/>
      <c r="N83" s="1010"/>
      <c r="O83" s="1011"/>
      <c r="P83" s="1010"/>
      <c r="Q83" s="1010"/>
      <c r="R83" s="1010"/>
    </row>
    <row r="84" spans="1:18">
      <c r="A84" s="1014" t="s">
        <v>20</v>
      </c>
      <c r="B84" s="1014" t="s">
        <v>283</v>
      </c>
      <c r="C84" s="1014" t="s">
        <v>21</v>
      </c>
      <c r="D84" s="1014" t="s">
        <v>22</v>
      </c>
      <c r="E84" s="1014" t="s">
        <v>23</v>
      </c>
      <c r="F84" s="1015">
        <v>41516</v>
      </c>
      <c r="G84" s="1014" t="s">
        <v>283</v>
      </c>
      <c r="H84" s="1010"/>
      <c r="I84" s="1010"/>
      <c r="J84" s="1010"/>
      <c r="K84" s="1010"/>
      <c r="L84" s="1014" t="s">
        <v>283</v>
      </c>
      <c r="M84" s="1010">
        <v>30000000</v>
      </c>
      <c r="N84" s="1010"/>
      <c r="O84" s="1011">
        <v>30000</v>
      </c>
      <c r="P84" s="1010">
        <v>1000</v>
      </c>
      <c r="Q84" s="1010"/>
      <c r="R84" s="1010"/>
    </row>
    <row r="85" spans="1:18">
      <c r="A85" s="1014" t="s">
        <v>90</v>
      </c>
      <c r="B85" s="1014" t="s">
        <v>2993</v>
      </c>
      <c r="C85" s="1014" t="s">
        <v>91</v>
      </c>
      <c r="D85" s="1014" t="s">
        <v>92</v>
      </c>
      <c r="E85" s="1014" t="s">
        <v>15</v>
      </c>
      <c r="F85" s="1015">
        <v>40450</v>
      </c>
      <c r="G85" s="1014" t="s">
        <v>7</v>
      </c>
      <c r="H85" s="1010">
        <v>6245000</v>
      </c>
      <c r="I85" s="1010"/>
      <c r="J85" s="1010">
        <v>0</v>
      </c>
      <c r="K85" s="1010">
        <v>6528523.0599999996</v>
      </c>
      <c r="L85" s="1014" t="s">
        <v>871</v>
      </c>
      <c r="M85" s="1010"/>
      <c r="N85" s="1010"/>
      <c r="O85" s="1011"/>
      <c r="P85" s="1010"/>
      <c r="Q85" s="1010"/>
      <c r="R85" s="1010"/>
    </row>
    <row r="86" spans="1:18">
      <c r="A86" s="1014" t="s">
        <v>90</v>
      </c>
      <c r="B86" s="1014" t="s">
        <v>283</v>
      </c>
      <c r="C86" s="1014" t="s">
        <v>91</v>
      </c>
      <c r="D86" s="1014" t="s">
        <v>92</v>
      </c>
      <c r="E86" s="1014" t="s">
        <v>15</v>
      </c>
      <c r="F86" s="1015">
        <v>42703</v>
      </c>
      <c r="G86" s="1014" t="s">
        <v>283</v>
      </c>
      <c r="H86" s="1010"/>
      <c r="I86" s="1010"/>
      <c r="J86" s="1010"/>
      <c r="K86" s="1010"/>
      <c r="L86" s="1014" t="s">
        <v>283</v>
      </c>
      <c r="M86" s="1010">
        <v>5745400</v>
      </c>
      <c r="N86" s="1010"/>
      <c r="O86" s="1011">
        <v>6245</v>
      </c>
      <c r="P86" s="1010">
        <v>920</v>
      </c>
      <c r="Q86" s="1010">
        <v>-499600</v>
      </c>
      <c r="R86" s="1010"/>
    </row>
    <row r="87" spans="1:18">
      <c r="A87" s="1014" t="s">
        <v>243</v>
      </c>
      <c r="B87" s="1014" t="s">
        <v>926</v>
      </c>
      <c r="C87" s="1014" t="s">
        <v>244</v>
      </c>
      <c r="D87" s="1014" t="s">
        <v>245</v>
      </c>
      <c r="E87" s="1014" t="s">
        <v>246</v>
      </c>
      <c r="F87" s="1015">
        <v>40450</v>
      </c>
      <c r="G87" s="1014" t="s">
        <v>67</v>
      </c>
      <c r="H87" s="1010"/>
      <c r="I87" s="1010">
        <v>9278000</v>
      </c>
      <c r="J87" s="1010">
        <v>0</v>
      </c>
      <c r="K87" s="1010">
        <v>9779527.4399999995</v>
      </c>
      <c r="L87" s="1014" t="s">
        <v>870</v>
      </c>
      <c r="M87" s="1010"/>
      <c r="N87" s="1010"/>
      <c r="O87" s="1011"/>
      <c r="P87" s="1010"/>
      <c r="Q87" s="1010"/>
      <c r="R87" s="1010"/>
    </row>
    <row r="88" spans="1:18">
      <c r="A88" s="1014" t="s">
        <v>243</v>
      </c>
      <c r="B88" s="1014" t="s">
        <v>283</v>
      </c>
      <c r="C88" s="1014" t="s">
        <v>244</v>
      </c>
      <c r="D88" s="1014" t="s">
        <v>245</v>
      </c>
      <c r="E88" s="1014" t="s">
        <v>246</v>
      </c>
      <c r="F88" s="1015">
        <v>41437</v>
      </c>
      <c r="G88" s="1014" t="s">
        <v>283</v>
      </c>
      <c r="H88" s="1010"/>
      <c r="I88" s="1010"/>
      <c r="J88" s="1010"/>
      <c r="K88" s="1010"/>
      <c r="L88" s="1014" t="s">
        <v>283</v>
      </c>
      <c r="M88" s="1010">
        <v>9278000</v>
      </c>
      <c r="N88" s="1010"/>
      <c r="O88" s="1011">
        <v>9278000</v>
      </c>
      <c r="P88" s="1010">
        <v>1</v>
      </c>
      <c r="Q88" s="1010"/>
      <c r="R88" s="1010"/>
    </row>
    <row r="89" spans="1:18">
      <c r="A89" s="1014" t="s">
        <v>139</v>
      </c>
      <c r="B89" s="1014" t="s">
        <v>926</v>
      </c>
      <c r="C89" s="1014" t="s">
        <v>140</v>
      </c>
      <c r="D89" s="1014" t="s">
        <v>141</v>
      </c>
      <c r="E89" s="1014" t="s">
        <v>142</v>
      </c>
      <c r="F89" s="1015">
        <v>40445</v>
      </c>
      <c r="G89" s="1014" t="s">
        <v>67</v>
      </c>
      <c r="H89" s="1010"/>
      <c r="I89" s="1010">
        <v>1657000</v>
      </c>
      <c r="J89" s="1010">
        <v>0</v>
      </c>
      <c r="K89" s="1010">
        <v>1725397.27</v>
      </c>
      <c r="L89" s="1014" t="s">
        <v>870</v>
      </c>
      <c r="M89" s="1010"/>
      <c r="N89" s="1010"/>
      <c r="O89" s="1011"/>
      <c r="P89" s="1010"/>
      <c r="Q89" s="1010"/>
      <c r="R89" s="1010"/>
    </row>
    <row r="90" spans="1:18">
      <c r="A90" s="1014" t="s">
        <v>139</v>
      </c>
      <c r="B90" s="1014" t="s">
        <v>283</v>
      </c>
      <c r="C90" s="1014" t="s">
        <v>140</v>
      </c>
      <c r="D90" s="1014" t="s">
        <v>141</v>
      </c>
      <c r="E90" s="1014" t="s">
        <v>142</v>
      </c>
      <c r="F90" s="1015">
        <v>41199</v>
      </c>
      <c r="G90" s="1014" t="s">
        <v>283</v>
      </c>
      <c r="H90" s="1010"/>
      <c r="I90" s="1010"/>
      <c r="J90" s="1010"/>
      <c r="K90" s="1010"/>
      <c r="L90" s="1014" t="s">
        <v>283</v>
      </c>
      <c r="M90" s="1010">
        <v>1657000</v>
      </c>
      <c r="N90" s="1010"/>
      <c r="O90" s="1011">
        <v>1657000</v>
      </c>
      <c r="P90" s="1010">
        <v>1</v>
      </c>
      <c r="Q90" s="1010"/>
      <c r="R90" s="1010"/>
    </row>
    <row r="91" spans="1:18">
      <c r="A91" s="1014" t="s">
        <v>209</v>
      </c>
      <c r="B91" s="1014" t="s">
        <v>3030</v>
      </c>
      <c r="C91" s="1014" t="s">
        <v>210</v>
      </c>
      <c r="D91" s="1014" t="s">
        <v>211</v>
      </c>
      <c r="E91" s="1014" t="s">
        <v>56</v>
      </c>
      <c r="F91" s="1015">
        <v>40438</v>
      </c>
      <c r="G91" s="1014" t="s">
        <v>67</v>
      </c>
      <c r="H91" s="1010"/>
      <c r="I91" s="1010">
        <v>300000</v>
      </c>
      <c r="J91" s="1010">
        <v>0</v>
      </c>
      <c r="K91" s="1010">
        <v>316666.67</v>
      </c>
      <c r="L91" s="1014" t="s">
        <v>871</v>
      </c>
      <c r="M91" s="1010"/>
      <c r="N91" s="1010"/>
      <c r="O91" s="1011"/>
      <c r="P91" s="1010"/>
      <c r="Q91" s="1010"/>
      <c r="R91" s="1010"/>
    </row>
    <row r="92" spans="1:18">
      <c r="A92" s="1014" t="s">
        <v>209</v>
      </c>
      <c r="B92" s="1014" t="s">
        <v>283</v>
      </c>
      <c r="C92" s="1014" t="s">
        <v>210</v>
      </c>
      <c r="D92" s="1014" t="s">
        <v>211</v>
      </c>
      <c r="E92" s="1014" t="s">
        <v>56</v>
      </c>
      <c r="F92" s="1015">
        <v>42731</v>
      </c>
      <c r="G92" s="1014" t="s">
        <v>283</v>
      </c>
      <c r="H92" s="1010"/>
      <c r="I92" s="1010"/>
      <c r="J92" s="1010"/>
      <c r="K92" s="1010"/>
      <c r="L92" s="1014" t="s">
        <v>283</v>
      </c>
      <c r="M92" s="1010">
        <v>279000</v>
      </c>
      <c r="N92" s="1010"/>
      <c r="O92" s="1011">
        <v>300000</v>
      </c>
      <c r="P92" s="1010">
        <v>0.93</v>
      </c>
      <c r="Q92" s="1010">
        <v>-21000</v>
      </c>
      <c r="R92" s="1010"/>
    </row>
    <row r="93" spans="1:18">
      <c r="A93" s="1014" t="s">
        <v>226</v>
      </c>
      <c r="B93" s="1014" t="s">
        <v>926</v>
      </c>
      <c r="C93" s="1014" t="s">
        <v>227</v>
      </c>
      <c r="D93" s="1014" t="s">
        <v>228</v>
      </c>
      <c r="E93" s="1014" t="s">
        <v>105</v>
      </c>
      <c r="F93" s="1015">
        <v>40450</v>
      </c>
      <c r="G93" s="1014" t="s">
        <v>67</v>
      </c>
      <c r="H93" s="1010"/>
      <c r="I93" s="1010">
        <v>350000</v>
      </c>
      <c r="J93" s="1010">
        <v>0</v>
      </c>
      <c r="K93" s="1010">
        <v>360714.44</v>
      </c>
      <c r="L93" s="1014" t="s">
        <v>870</v>
      </c>
      <c r="M93" s="1010"/>
      <c r="N93" s="1010"/>
      <c r="O93" s="1011"/>
      <c r="P93" s="1010"/>
      <c r="Q93" s="1010"/>
      <c r="R93" s="1010"/>
    </row>
    <row r="94" spans="1:18">
      <c r="A94" s="1014" t="s">
        <v>226</v>
      </c>
      <c r="B94" s="1014" t="s">
        <v>283</v>
      </c>
      <c r="C94" s="1014" t="s">
        <v>227</v>
      </c>
      <c r="D94" s="1014" t="s">
        <v>228</v>
      </c>
      <c r="E94" s="1014" t="s">
        <v>105</v>
      </c>
      <c r="F94" s="1015">
        <v>41009</v>
      </c>
      <c r="G94" s="1014" t="s">
        <v>283</v>
      </c>
      <c r="H94" s="1010"/>
      <c r="I94" s="1010"/>
      <c r="J94" s="1010"/>
      <c r="K94" s="1010"/>
      <c r="L94" s="1014" t="s">
        <v>283</v>
      </c>
      <c r="M94" s="1010">
        <v>350000</v>
      </c>
      <c r="N94" s="1010"/>
      <c r="O94" s="1011">
        <v>350000</v>
      </c>
      <c r="P94" s="1010">
        <v>1</v>
      </c>
      <c r="Q94" s="1010"/>
      <c r="R94" s="1010"/>
    </row>
    <row r="95" spans="1:18">
      <c r="A95" s="1014" t="s">
        <v>99</v>
      </c>
      <c r="B95" s="1014" t="s">
        <v>2992</v>
      </c>
      <c r="C95" s="1014" t="s">
        <v>100</v>
      </c>
      <c r="D95" s="1014" t="s">
        <v>101</v>
      </c>
      <c r="E95" s="1014" t="s">
        <v>23</v>
      </c>
      <c r="F95" s="1015">
        <v>40389</v>
      </c>
      <c r="G95" s="1014" t="s">
        <v>67</v>
      </c>
      <c r="H95" s="1010">
        <v>14000000</v>
      </c>
      <c r="I95" s="1010"/>
      <c r="J95" s="1010">
        <v>0</v>
      </c>
      <c r="K95" s="1010">
        <v>16773983.33</v>
      </c>
      <c r="L95" s="1014" t="s">
        <v>870</v>
      </c>
      <c r="M95" s="1010"/>
      <c r="N95" s="1010"/>
      <c r="O95" s="1011"/>
      <c r="P95" s="1010"/>
      <c r="Q95" s="1010"/>
      <c r="R95" s="1010"/>
    </row>
    <row r="96" spans="1:18">
      <c r="A96" s="1014" t="s">
        <v>99</v>
      </c>
      <c r="B96" s="1014" t="s">
        <v>283</v>
      </c>
      <c r="C96" s="1014" t="s">
        <v>100</v>
      </c>
      <c r="D96" s="1014" t="s">
        <v>101</v>
      </c>
      <c r="E96" s="1014" t="s">
        <v>23</v>
      </c>
      <c r="F96" s="1015">
        <v>42725</v>
      </c>
      <c r="G96" s="1014" t="s">
        <v>283</v>
      </c>
      <c r="H96" s="1010"/>
      <c r="I96" s="1010"/>
      <c r="J96" s="1010"/>
      <c r="K96" s="1010"/>
      <c r="L96" s="1014" t="s">
        <v>283</v>
      </c>
      <c r="M96" s="1010">
        <v>14000000</v>
      </c>
      <c r="N96" s="1010"/>
      <c r="O96" s="1011">
        <v>14000000</v>
      </c>
      <c r="P96" s="1010">
        <v>1</v>
      </c>
      <c r="Q96" s="1010"/>
      <c r="R96" s="1010"/>
    </row>
    <row r="97" spans="1:18">
      <c r="A97" s="1014" t="s">
        <v>236</v>
      </c>
      <c r="B97" s="1014" t="s">
        <v>926</v>
      </c>
      <c r="C97" s="1014" t="s">
        <v>237</v>
      </c>
      <c r="D97" s="1014" t="s">
        <v>238</v>
      </c>
      <c r="E97" s="1014" t="s">
        <v>239</v>
      </c>
      <c r="F97" s="1015">
        <v>40450</v>
      </c>
      <c r="G97" s="1014" t="s">
        <v>67</v>
      </c>
      <c r="H97" s="1010"/>
      <c r="I97" s="1010">
        <v>100000</v>
      </c>
      <c r="J97" s="1010">
        <v>0</v>
      </c>
      <c r="K97" s="1010">
        <v>113650</v>
      </c>
      <c r="L97" s="1014" t="s">
        <v>870</v>
      </c>
      <c r="M97" s="1010"/>
      <c r="N97" s="1010"/>
      <c r="O97" s="1011"/>
      <c r="P97" s="1010"/>
      <c r="Q97" s="1010"/>
      <c r="R97" s="1010"/>
    </row>
    <row r="98" spans="1:18">
      <c r="A98" s="1014" t="s">
        <v>236</v>
      </c>
      <c r="B98" s="1014" t="s">
        <v>283</v>
      </c>
      <c r="C98" s="1014" t="s">
        <v>237</v>
      </c>
      <c r="D98" s="1014" t="s">
        <v>238</v>
      </c>
      <c r="E98" s="1014" t="s">
        <v>239</v>
      </c>
      <c r="F98" s="1015">
        <v>42942</v>
      </c>
      <c r="G98" s="1014" t="s">
        <v>283</v>
      </c>
      <c r="H98" s="1010"/>
      <c r="I98" s="1010"/>
      <c r="J98" s="1010"/>
      <c r="K98" s="1010"/>
      <c r="L98" s="1014" t="s">
        <v>283</v>
      </c>
      <c r="M98" s="1010">
        <v>100000</v>
      </c>
      <c r="N98" s="1010"/>
      <c r="O98" s="1011">
        <v>100000</v>
      </c>
      <c r="P98" s="1010">
        <v>1</v>
      </c>
      <c r="Q98" s="1010"/>
      <c r="R98" s="1010"/>
    </row>
    <row r="99" spans="1:18">
      <c r="A99" s="1014" t="s">
        <v>160</v>
      </c>
      <c r="B99" s="1014"/>
      <c r="C99" s="1014" t="s">
        <v>161</v>
      </c>
      <c r="D99" s="1014" t="s">
        <v>162</v>
      </c>
      <c r="E99" s="1014" t="s">
        <v>23</v>
      </c>
      <c r="F99" s="1015">
        <v>40438</v>
      </c>
      <c r="G99" s="1014" t="s">
        <v>67</v>
      </c>
      <c r="H99" s="1010"/>
      <c r="I99" s="1010">
        <v>4520000</v>
      </c>
      <c r="J99" s="1010">
        <v>4520000</v>
      </c>
      <c r="K99" s="1010">
        <v>715164.44</v>
      </c>
      <c r="L99" s="1014" t="s">
        <v>869</v>
      </c>
      <c r="M99" s="1010"/>
      <c r="N99" s="1010"/>
      <c r="O99" s="1011"/>
      <c r="P99" s="1010"/>
      <c r="Q99" s="1010"/>
      <c r="R99" s="1010"/>
    </row>
    <row r="100" spans="1:18">
      <c r="A100" s="1014" t="s">
        <v>87</v>
      </c>
      <c r="B100" s="1014" t="s">
        <v>3001</v>
      </c>
      <c r="C100" s="1014" t="s">
        <v>88</v>
      </c>
      <c r="D100" s="1014" t="s">
        <v>34</v>
      </c>
      <c r="E100" s="1014" t="s">
        <v>89</v>
      </c>
      <c r="F100" s="1015">
        <v>40431</v>
      </c>
      <c r="G100" s="1014" t="s">
        <v>67</v>
      </c>
      <c r="H100" s="1010">
        <v>4205000</v>
      </c>
      <c r="I100" s="1010">
        <v>3881000</v>
      </c>
      <c r="J100" s="1010">
        <v>0</v>
      </c>
      <c r="K100" s="1010">
        <v>9982706.0700000003</v>
      </c>
      <c r="L100" s="1014" t="s">
        <v>870</v>
      </c>
      <c r="M100" s="1010"/>
      <c r="N100" s="1010"/>
      <c r="O100" s="1011"/>
      <c r="P100" s="1010"/>
      <c r="Q100" s="1010"/>
      <c r="R100" s="1010"/>
    </row>
    <row r="101" spans="1:18">
      <c r="A101" s="1014" t="s">
        <v>87</v>
      </c>
      <c r="B101" s="1014" t="s">
        <v>283</v>
      </c>
      <c r="C101" s="1014" t="s">
        <v>88</v>
      </c>
      <c r="D101" s="1014" t="s">
        <v>34</v>
      </c>
      <c r="E101" s="1014" t="s">
        <v>89</v>
      </c>
      <c r="F101" s="1015">
        <v>43194</v>
      </c>
      <c r="G101" s="1014" t="s">
        <v>283</v>
      </c>
      <c r="H101" s="1010"/>
      <c r="I101" s="1010"/>
      <c r="J101" s="1010"/>
      <c r="K101" s="1010"/>
      <c r="L101" s="1014" t="s">
        <v>283</v>
      </c>
      <c r="M101" s="1010">
        <v>8086000</v>
      </c>
      <c r="N101" s="1010"/>
      <c r="O101" s="1011">
        <v>8086000</v>
      </c>
      <c r="P101" s="1010">
        <v>1</v>
      </c>
      <c r="Q101" s="1010"/>
      <c r="R101" s="1010"/>
    </row>
    <row r="102" spans="1:18">
      <c r="A102" s="1014" t="s">
        <v>74</v>
      </c>
      <c r="B102" s="1014" t="s">
        <v>3031</v>
      </c>
      <c r="C102" s="1014" t="s">
        <v>75</v>
      </c>
      <c r="D102" s="1014" t="s">
        <v>76</v>
      </c>
      <c r="E102" s="1014" t="s">
        <v>77</v>
      </c>
      <c r="F102" s="1015">
        <v>40424</v>
      </c>
      <c r="G102" s="1014" t="s">
        <v>7</v>
      </c>
      <c r="H102" s="1010">
        <v>6000000</v>
      </c>
      <c r="I102" s="1010"/>
      <c r="J102" s="1010">
        <v>0</v>
      </c>
      <c r="K102" s="1010">
        <v>6369000</v>
      </c>
      <c r="L102" s="1014" t="s">
        <v>871</v>
      </c>
      <c r="M102" s="1010"/>
      <c r="N102" s="1010"/>
      <c r="O102" s="1011"/>
      <c r="P102" s="1010"/>
      <c r="Q102" s="1010"/>
      <c r="R102" s="1010"/>
    </row>
    <row r="103" spans="1:18">
      <c r="A103" s="1014" t="s">
        <v>74</v>
      </c>
      <c r="B103" s="1014" t="s">
        <v>283</v>
      </c>
      <c r="C103" s="1014" t="s">
        <v>75</v>
      </c>
      <c r="D103" s="1014" t="s">
        <v>76</v>
      </c>
      <c r="E103" s="1014" t="s">
        <v>77</v>
      </c>
      <c r="F103" s="1015">
        <v>42734</v>
      </c>
      <c r="G103" s="1014" t="s">
        <v>283</v>
      </c>
      <c r="H103" s="1010"/>
      <c r="I103" s="1010"/>
      <c r="J103" s="1010"/>
      <c r="K103" s="1010"/>
      <c r="L103" s="1014" t="s">
        <v>283</v>
      </c>
      <c r="M103" s="1010">
        <v>5610000</v>
      </c>
      <c r="N103" s="1010"/>
      <c r="O103" s="1011">
        <v>6000</v>
      </c>
      <c r="P103" s="1010">
        <v>935</v>
      </c>
      <c r="Q103" s="1010">
        <v>-390000</v>
      </c>
      <c r="R103" s="1010"/>
    </row>
    <row r="104" spans="1:18">
      <c r="A104" s="1014" t="s">
        <v>259</v>
      </c>
      <c r="B104" s="1014" t="s">
        <v>926</v>
      </c>
      <c r="C104" s="1014" t="s">
        <v>260</v>
      </c>
      <c r="D104" s="1014" t="s">
        <v>261</v>
      </c>
      <c r="E104" s="1014" t="s">
        <v>204</v>
      </c>
      <c r="F104" s="1015">
        <v>40450</v>
      </c>
      <c r="G104" s="1014" t="s">
        <v>67</v>
      </c>
      <c r="H104" s="1010"/>
      <c r="I104" s="1010">
        <v>698000</v>
      </c>
      <c r="J104" s="1010">
        <v>0</v>
      </c>
      <c r="K104" s="1010">
        <v>769700.7</v>
      </c>
      <c r="L104" s="1014" t="s">
        <v>870</v>
      </c>
      <c r="M104" s="1010"/>
      <c r="N104" s="1010"/>
      <c r="O104" s="1011"/>
      <c r="P104" s="1010"/>
      <c r="Q104" s="1010"/>
      <c r="R104" s="1010"/>
    </row>
    <row r="105" spans="1:18">
      <c r="A105" s="1014" t="s">
        <v>259</v>
      </c>
      <c r="B105" s="1014" t="s">
        <v>283</v>
      </c>
      <c r="C105" s="1014" t="s">
        <v>260</v>
      </c>
      <c r="D105" s="1014" t="s">
        <v>261</v>
      </c>
      <c r="E105" s="1014" t="s">
        <v>204</v>
      </c>
      <c r="F105" s="1015">
        <v>42326</v>
      </c>
      <c r="G105" s="1014" t="s">
        <v>283</v>
      </c>
      <c r="H105" s="1010"/>
      <c r="I105" s="1010"/>
      <c r="J105" s="1010"/>
      <c r="K105" s="1010"/>
      <c r="L105" s="1014" t="s">
        <v>283</v>
      </c>
      <c r="M105" s="1010">
        <v>698000</v>
      </c>
      <c r="N105" s="1010"/>
      <c r="O105" s="1011">
        <v>698000</v>
      </c>
      <c r="P105" s="1010">
        <v>1</v>
      </c>
      <c r="Q105" s="1010"/>
      <c r="R105" s="1010"/>
    </row>
    <row r="106" spans="1:18">
      <c r="A106" s="1014" t="s">
        <v>110</v>
      </c>
      <c r="B106" s="1014" t="s">
        <v>926</v>
      </c>
      <c r="C106" s="1014" t="s">
        <v>111</v>
      </c>
      <c r="D106" s="1014" t="s">
        <v>112</v>
      </c>
      <c r="E106" s="1014" t="s">
        <v>23</v>
      </c>
      <c r="F106" s="1015">
        <v>40424</v>
      </c>
      <c r="G106" s="1014" t="s">
        <v>67</v>
      </c>
      <c r="H106" s="1010"/>
      <c r="I106" s="1010">
        <v>3154000</v>
      </c>
      <c r="J106" s="1010">
        <v>0</v>
      </c>
      <c r="K106" s="1010">
        <v>3756668.07</v>
      </c>
      <c r="L106" s="1014" t="s">
        <v>870</v>
      </c>
      <c r="M106" s="1010"/>
      <c r="N106" s="1010"/>
      <c r="O106" s="1011"/>
      <c r="P106" s="1010"/>
      <c r="Q106" s="1010"/>
      <c r="R106" s="1010"/>
    </row>
    <row r="107" spans="1:18">
      <c r="A107" s="1014" t="s">
        <v>110</v>
      </c>
      <c r="B107" s="1014" t="s">
        <v>283</v>
      </c>
      <c r="C107" s="1014" t="s">
        <v>111</v>
      </c>
      <c r="D107" s="1014" t="s">
        <v>112</v>
      </c>
      <c r="E107" s="1014" t="s">
        <v>23</v>
      </c>
      <c r="F107" s="1015">
        <v>42676</v>
      </c>
      <c r="G107" s="1014" t="s">
        <v>283</v>
      </c>
      <c r="H107" s="1010"/>
      <c r="I107" s="1010"/>
      <c r="J107" s="1010"/>
      <c r="K107" s="1010"/>
      <c r="L107" s="1014" t="s">
        <v>283</v>
      </c>
      <c r="M107" s="1010">
        <v>3154000</v>
      </c>
      <c r="N107" s="1010"/>
      <c r="O107" s="1011">
        <v>3154000</v>
      </c>
      <c r="P107" s="1010">
        <v>1</v>
      </c>
      <c r="Q107" s="1010"/>
      <c r="R107" s="1010"/>
    </row>
    <row r="108" spans="1:18">
      <c r="A108" s="1014" t="s">
        <v>46</v>
      </c>
      <c r="B108" s="1014" t="s">
        <v>2992</v>
      </c>
      <c r="C108" s="1014" t="s">
        <v>47</v>
      </c>
      <c r="D108" s="1014" t="s">
        <v>48</v>
      </c>
      <c r="E108" s="1014" t="s">
        <v>23</v>
      </c>
      <c r="F108" s="1015">
        <v>40450</v>
      </c>
      <c r="G108" s="1014" t="s">
        <v>7</v>
      </c>
      <c r="H108" s="1010">
        <v>4551000</v>
      </c>
      <c r="I108" s="1010"/>
      <c r="J108" s="1010">
        <v>0</v>
      </c>
      <c r="K108" s="1010">
        <v>5035934.33</v>
      </c>
      <c r="L108" s="1014" t="s">
        <v>870</v>
      </c>
      <c r="M108" s="1010"/>
      <c r="N108" s="1010"/>
      <c r="O108" s="1011"/>
      <c r="P108" s="1010"/>
      <c r="Q108" s="1010"/>
      <c r="R108" s="1010"/>
    </row>
    <row r="109" spans="1:18">
      <c r="A109" s="1014" t="s">
        <v>46</v>
      </c>
      <c r="B109" s="1014" t="s">
        <v>283</v>
      </c>
      <c r="C109" s="1014" t="s">
        <v>47</v>
      </c>
      <c r="D109" s="1014" t="s">
        <v>48</v>
      </c>
      <c r="E109" s="1014" t="s">
        <v>23</v>
      </c>
      <c r="F109" s="1015">
        <v>42396</v>
      </c>
      <c r="G109" s="1014" t="s">
        <v>283</v>
      </c>
      <c r="H109" s="1010"/>
      <c r="I109" s="1010"/>
      <c r="J109" s="1010"/>
      <c r="K109" s="1010"/>
      <c r="L109" s="1014" t="s">
        <v>283</v>
      </c>
      <c r="M109" s="1010">
        <v>4551000</v>
      </c>
      <c r="N109" s="1010"/>
      <c r="O109" s="1011">
        <v>4551</v>
      </c>
      <c r="P109" s="1010">
        <v>1000</v>
      </c>
      <c r="Q109" s="1010"/>
      <c r="R109" s="1010"/>
    </row>
    <row r="110" spans="1:18">
      <c r="A110" s="1014" t="s">
        <v>174</v>
      </c>
      <c r="B110" s="1014" t="s">
        <v>926</v>
      </c>
      <c r="C110" s="1014" t="s">
        <v>175</v>
      </c>
      <c r="D110" s="1014" t="s">
        <v>176</v>
      </c>
      <c r="E110" s="1014" t="s">
        <v>166</v>
      </c>
      <c r="F110" s="1015">
        <v>40445</v>
      </c>
      <c r="G110" s="1014" t="s">
        <v>67</v>
      </c>
      <c r="H110" s="1010"/>
      <c r="I110" s="1010">
        <v>435000</v>
      </c>
      <c r="J110" s="1010">
        <v>0</v>
      </c>
      <c r="K110" s="1010">
        <v>481433.83</v>
      </c>
      <c r="L110" s="1014" t="s">
        <v>870</v>
      </c>
      <c r="M110" s="1010"/>
      <c r="N110" s="1010"/>
      <c r="O110" s="1011"/>
      <c r="P110" s="1010"/>
      <c r="Q110" s="1010"/>
      <c r="R110" s="1010"/>
    </row>
    <row r="111" spans="1:18">
      <c r="A111" s="1014" t="s">
        <v>174</v>
      </c>
      <c r="B111" s="1014" t="s">
        <v>283</v>
      </c>
      <c r="C111" s="1014" t="s">
        <v>175</v>
      </c>
      <c r="D111" s="1014" t="s">
        <v>176</v>
      </c>
      <c r="E111" s="1014" t="s">
        <v>166</v>
      </c>
      <c r="F111" s="1015">
        <v>41731</v>
      </c>
      <c r="G111" s="1014" t="s">
        <v>283</v>
      </c>
      <c r="H111" s="1010"/>
      <c r="I111" s="1010"/>
      <c r="J111" s="1010"/>
      <c r="K111" s="1010"/>
      <c r="L111" s="1014" t="s">
        <v>283</v>
      </c>
      <c r="M111" s="1010">
        <v>87000</v>
      </c>
      <c r="N111" s="1010"/>
      <c r="O111" s="1011">
        <v>87000</v>
      </c>
      <c r="P111" s="1010">
        <v>1</v>
      </c>
      <c r="Q111" s="1010"/>
      <c r="R111" s="1010"/>
    </row>
    <row r="112" spans="1:18">
      <c r="A112" s="1014" t="s">
        <v>174</v>
      </c>
      <c r="B112" s="1014" t="s">
        <v>283</v>
      </c>
      <c r="C112" s="1014" t="s">
        <v>175</v>
      </c>
      <c r="D112" s="1014" t="s">
        <v>176</v>
      </c>
      <c r="E112" s="1014" t="s">
        <v>166</v>
      </c>
      <c r="F112" s="1015">
        <v>42004</v>
      </c>
      <c r="G112" s="1014" t="s">
        <v>283</v>
      </c>
      <c r="H112" s="1010"/>
      <c r="I112" s="1010"/>
      <c r="J112" s="1010"/>
      <c r="K112" s="1010"/>
      <c r="L112" s="1014" t="s">
        <v>283</v>
      </c>
      <c r="M112" s="1010">
        <v>87000</v>
      </c>
      <c r="N112" s="1010"/>
      <c r="O112" s="1011">
        <v>87000</v>
      </c>
      <c r="P112" s="1010">
        <v>1</v>
      </c>
      <c r="Q112" s="1010"/>
      <c r="R112" s="1010"/>
    </row>
    <row r="113" spans="1:18">
      <c r="A113" s="1014" t="s">
        <v>174</v>
      </c>
      <c r="B113" s="1014" t="s">
        <v>283</v>
      </c>
      <c r="C113" s="1014" t="s">
        <v>175</v>
      </c>
      <c r="D113" s="1014" t="s">
        <v>176</v>
      </c>
      <c r="E113" s="1014" t="s">
        <v>166</v>
      </c>
      <c r="F113" s="1015">
        <v>42354</v>
      </c>
      <c r="G113" s="1014" t="s">
        <v>283</v>
      </c>
      <c r="H113" s="1010"/>
      <c r="I113" s="1010"/>
      <c r="J113" s="1010"/>
      <c r="K113" s="1010"/>
      <c r="L113" s="1014" t="s">
        <v>283</v>
      </c>
      <c r="M113" s="1010">
        <v>87000</v>
      </c>
      <c r="N113" s="1010"/>
      <c r="O113" s="1011">
        <v>87000</v>
      </c>
      <c r="P113" s="1010">
        <v>1</v>
      </c>
      <c r="Q113" s="1010"/>
      <c r="R113" s="1010"/>
    </row>
    <row r="114" spans="1:18">
      <c r="A114" s="1014" t="s">
        <v>174</v>
      </c>
      <c r="B114" s="1014" t="s">
        <v>283</v>
      </c>
      <c r="C114" s="1014" t="s">
        <v>175</v>
      </c>
      <c r="D114" s="1014" t="s">
        <v>176</v>
      </c>
      <c r="E114" s="1014" t="s">
        <v>166</v>
      </c>
      <c r="F114" s="1015">
        <v>42746</v>
      </c>
      <c r="G114" s="1014" t="s">
        <v>283</v>
      </c>
      <c r="H114" s="1010"/>
      <c r="I114" s="1010"/>
      <c r="J114" s="1010"/>
      <c r="K114" s="1010"/>
      <c r="L114" s="1014" t="s">
        <v>283</v>
      </c>
      <c r="M114" s="1010">
        <v>87000</v>
      </c>
      <c r="N114" s="1010"/>
      <c r="O114" s="1011">
        <v>87000</v>
      </c>
      <c r="P114" s="1010">
        <v>1</v>
      </c>
      <c r="Q114" s="1010"/>
      <c r="R114" s="1010"/>
    </row>
    <row r="115" spans="1:18">
      <c r="A115" s="1014" t="s">
        <v>174</v>
      </c>
      <c r="B115" s="1014" t="s">
        <v>283</v>
      </c>
      <c r="C115" s="1014" t="s">
        <v>175</v>
      </c>
      <c r="D115" s="1014" t="s">
        <v>176</v>
      </c>
      <c r="E115" s="1014" t="s">
        <v>166</v>
      </c>
      <c r="F115" s="1015">
        <v>43138</v>
      </c>
      <c r="G115" s="1014" t="s">
        <v>283</v>
      </c>
      <c r="H115" s="1010"/>
      <c r="I115" s="1010"/>
      <c r="J115" s="1010"/>
      <c r="K115" s="1010"/>
      <c r="L115" s="1014" t="s">
        <v>283</v>
      </c>
      <c r="M115" s="1010">
        <v>87000</v>
      </c>
      <c r="N115" s="1010"/>
      <c r="O115" s="1011">
        <v>87000</v>
      </c>
      <c r="P115" s="1010">
        <v>1</v>
      </c>
      <c r="Q115" s="1010"/>
      <c r="R115" s="1010"/>
    </row>
    <row r="116" spans="1:18">
      <c r="A116" s="1014" t="s">
        <v>49</v>
      </c>
      <c r="B116" s="1014" t="s">
        <v>3032</v>
      </c>
      <c r="C116" s="1014" t="s">
        <v>50</v>
      </c>
      <c r="D116" s="1014" t="s">
        <v>51</v>
      </c>
      <c r="E116" s="1014" t="s">
        <v>52</v>
      </c>
      <c r="F116" s="1015">
        <v>40445</v>
      </c>
      <c r="G116" s="1014" t="s">
        <v>7</v>
      </c>
      <c r="H116" s="1010">
        <v>5645000</v>
      </c>
      <c r="I116" s="1010">
        <v>5689000</v>
      </c>
      <c r="J116" s="1010">
        <v>0</v>
      </c>
      <c r="K116" s="1010">
        <v>12005854.33</v>
      </c>
      <c r="L116" s="1014" t="s">
        <v>871</v>
      </c>
      <c r="M116" s="1010"/>
      <c r="N116" s="1010"/>
      <c r="O116" s="1011"/>
      <c r="P116" s="1010"/>
      <c r="Q116" s="1010"/>
      <c r="R116" s="1010"/>
    </row>
    <row r="117" spans="1:18">
      <c r="A117" s="1014" t="s">
        <v>49</v>
      </c>
      <c r="B117" s="1014" t="s">
        <v>283</v>
      </c>
      <c r="C117" s="1014" t="s">
        <v>50</v>
      </c>
      <c r="D117" s="1014" t="s">
        <v>51</v>
      </c>
      <c r="E117" s="1014" t="s">
        <v>52</v>
      </c>
      <c r="F117" s="1015">
        <v>42724</v>
      </c>
      <c r="G117" s="1014" t="s">
        <v>283</v>
      </c>
      <c r="H117" s="1010"/>
      <c r="I117" s="1010"/>
      <c r="J117" s="1010"/>
      <c r="K117" s="1010"/>
      <c r="L117" s="1014" t="s">
        <v>283</v>
      </c>
      <c r="M117" s="1010">
        <v>10591623</v>
      </c>
      <c r="N117" s="1010"/>
      <c r="O117" s="1011">
        <v>11334</v>
      </c>
      <c r="P117" s="1010">
        <v>934.5</v>
      </c>
      <c r="Q117" s="1010">
        <v>-742377</v>
      </c>
      <c r="R117" s="1010"/>
    </row>
    <row r="118" spans="1:18">
      <c r="A118" s="1014" t="s">
        <v>125</v>
      </c>
      <c r="B118" s="1014" t="s">
        <v>3033</v>
      </c>
      <c r="C118" s="1014" t="s">
        <v>126</v>
      </c>
      <c r="D118" s="1014" t="s">
        <v>121</v>
      </c>
      <c r="E118" s="1014" t="s">
        <v>56</v>
      </c>
      <c r="F118" s="1015">
        <v>40445</v>
      </c>
      <c r="G118" s="1014" t="s">
        <v>67</v>
      </c>
      <c r="H118" s="1010"/>
      <c r="I118" s="1010">
        <v>898000</v>
      </c>
      <c r="J118" s="1010">
        <v>0</v>
      </c>
      <c r="K118" s="1010">
        <v>939667.55</v>
      </c>
      <c r="L118" s="1014" t="s">
        <v>871</v>
      </c>
      <c r="M118" s="1010"/>
      <c r="N118" s="1010"/>
      <c r="O118" s="1011"/>
      <c r="P118" s="1010"/>
      <c r="Q118" s="1010"/>
      <c r="R118" s="1010"/>
    </row>
    <row r="119" spans="1:18">
      <c r="A119" s="1014" t="s">
        <v>125</v>
      </c>
      <c r="B119" s="1014" t="s">
        <v>283</v>
      </c>
      <c r="C119" s="1014" t="s">
        <v>126</v>
      </c>
      <c r="D119" s="1014" t="s">
        <v>121</v>
      </c>
      <c r="E119" s="1014" t="s">
        <v>56</v>
      </c>
      <c r="F119" s="1015">
        <v>42734</v>
      </c>
      <c r="G119" s="1014" t="s">
        <v>283</v>
      </c>
      <c r="H119" s="1010"/>
      <c r="I119" s="1010"/>
      <c r="J119" s="1010"/>
      <c r="K119" s="1010"/>
      <c r="L119" s="1014" t="s">
        <v>283</v>
      </c>
      <c r="M119" s="1010">
        <v>827118.22</v>
      </c>
      <c r="N119" s="1010"/>
      <c r="O119" s="1011">
        <v>898000</v>
      </c>
      <c r="P119" s="1010">
        <v>0.92106706000000005</v>
      </c>
      <c r="Q119" s="1010">
        <v>-70881.78</v>
      </c>
      <c r="R119" s="1010"/>
    </row>
    <row r="120" spans="1:18">
      <c r="A120" s="1014" t="s">
        <v>102</v>
      </c>
      <c r="B120" s="1014" t="s">
        <v>3034</v>
      </c>
      <c r="C120" s="1014" t="s">
        <v>103</v>
      </c>
      <c r="D120" s="1014" t="s">
        <v>104</v>
      </c>
      <c r="E120" s="1014" t="s">
        <v>105</v>
      </c>
      <c r="F120" s="1015">
        <v>40410</v>
      </c>
      <c r="G120" s="1014" t="s">
        <v>7</v>
      </c>
      <c r="H120" s="1010">
        <v>11735000</v>
      </c>
      <c r="I120" s="1010"/>
      <c r="J120" s="1010">
        <v>0</v>
      </c>
      <c r="K120" s="1010">
        <v>10874433.34</v>
      </c>
      <c r="L120" s="1014" t="s">
        <v>871</v>
      </c>
      <c r="M120" s="1010"/>
      <c r="N120" s="1010"/>
      <c r="O120" s="1011"/>
      <c r="P120" s="1010"/>
      <c r="Q120" s="1010"/>
      <c r="R120" s="1010"/>
    </row>
    <row r="121" spans="1:18">
      <c r="A121" s="1014" t="s">
        <v>102</v>
      </c>
      <c r="B121" s="1014" t="s">
        <v>283</v>
      </c>
      <c r="C121" s="1014" t="s">
        <v>103</v>
      </c>
      <c r="D121" s="1014" t="s">
        <v>104</v>
      </c>
      <c r="E121" s="1014" t="s">
        <v>105</v>
      </c>
      <c r="F121" s="1015">
        <v>42724</v>
      </c>
      <c r="G121" s="1014" t="s">
        <v>283</v>
      </c>
      <c r="H121" s="1010"/>
      <c r="I121" s="1010"/>
      <c r="J121" s="1010"/>
      <c r="K121" s="1010"/>
      <c r="L121" s="1014" t="s">
        <v>283</v>
      </c>
      <c r="M121" s="1010">
        <v>9388000</v>
      </c>
      <c r="N121" s="1010"/>
      <c r="O121" s="1011">
        <v>11735</v>
      </c>
      <c r="P121" s="1010">
        <v>800</v>
      </c>
      <c r="Q121" s="1010">
        <v>-2347000</v>
      </c>
      <c r="R121" s="1010"/>
    </row>
    <row r="122" spans="1:18">
      <c r="A122" s="1014" t="s">
        <v>3</v>
      </c>
      <c r="B122" s="1014" t="s">
        <v>3035</v>
      </c>
      <c r="C122" s="1014" t="s">
        <v>4</v>
      </c>
      <c r="D122" s="1014" t="s">
        <v>5</v>
      </c>
      <c r="E122" s="1014" t="s">
        <v>6</v>
      </c>
      <c r="F122" s="1015">
        <v>40410</v>
      </c>
      <c r="G122" s="1014" t="s">
        <v>7</v>
      </c>
      <c r="H122" s="1010">
        <v>5500000</v>
      </c>
      <c r="I122" s="1010"/>
      <c r="J122" s="1010">
        <v>0</v>
      </c>
      <c r="K122" s="1010">
        <v>11775627.99</v>
      </c>
      <c r="L122" s="1014" t="s">
        <v>870</v>
      </c>
      <c r="M122" s="1010"/>
      <c r="N122" s="1010"/>
      <c r="O122" s="1011"/>
      <c r="P122" s="1010"/>
      <c r="Q122" s="1010"/>
      <c r="R122" s="1010"/>
    </row>
    <row r="123" spans="1:18">
      <c r="A123" s="1014" t="s">
        <v>3</v>
      </c>
      <c r="B123" s="1014" t="s">
        <v>283</v>
      </c>
      <c r="C123" s="1014" t="s">
        <v>4</v>
      </c>
      <c r="D123" s="1014" t="s">
        <v>5</v>
      </c>
      <c r="E123" s="1014" t="s">
        <v>6</v>
      </c>
      <c r="F123" s="1015">
        <v>40445</v>
      </c>
      <c r="G123" s="1014" t="s">
        <v>283</v>
      </c>
      <c r="H123" s="1010"/>
      <c r="I123" s="1010">
        <v>4836000</v>
      </c>
      <c r="J123" s="1010"/>
      <c r="K123" s="1010"/>
      <c r="L123" s="1014" t="s">
        <v>283</v>
      </c>
      <c r="M123" s="1010"/>
      <c r="N123" s="1010"/>
      <c r="O123" s="1011"/>
      <c r="P123" s="1010"/>
      <c r="Q123" s="1010"/>
      <c r="R123" s="1010"/>
    </row>
    <row r="124" spans="1:18">
      <c r="A124" s="1014" t="s">
        <v>3</v>
      </c>
      <c r="B124" s="1014" t="s">
        <v>283</v>
      </c>
      <c r="C124" s="1014" t="s">
        <v>4</v>
      </c>
      <c r="D124" s="1014" t="s">
        <v>5</v>
      </c>
      <c r="E124" s="1014" t="s">
        <v>6</v>
      </c>
      <c r="F124" s="1015">
        <v>42970</v>
      </c>
      <c r="G124" s="1014" t="s">
        <v>283</v>
      </c>
      <c r="H124" s="1010"/>
      <c r="I124" s="1010"/>
      <c r="J124" s="1010"/>
      <c r="K124" s="1010"/>
      <c r="L124" s="1014" t="s">
        <v>283</v>
      </c>
      <c r="M124" s="1010">
        <v>10336000</v>
      </c>
      <c r="N124" s="1010"/>
      <c r="O124" s="1011">
        <v>10336</v>
      </c>
      <c r="P124" s="1010">
        <v>2000</v>
      </c>
      <c r="Q124" s="1010"/>
      <c r="R124" s="1010"/>
    </row>
    <row r="125" spans="1:18">
      <c r="A125" s="1014" t="s">
        <v>137</v>
      </c>
      <c r="B125" s="1014"/>
      <c r="C125" s="1014" t="s">
        <v>138</v>
      </c>
      <c r="D125" s="1014" t="s">
        <v>29</v>
      </c>
      <c r="E125" s="1014" t="s">
        <v>56</v>
      </c>
      <c r="F125" s="1015">
        <v>40445</v>
      </c>
      <c r="G125" s="1014" t="s">
        <v>67</v>
      </c>
      <c r="H125" s="1010"/>
      <c r="I125" s="1010">
        <v>283000</v>
      </c>
      <c r="J125" s="1010">
        <v>283000</v>
      </c>
      <c r="K125" s="1010">
        <v>44668.01</v>
      </c>
      <c r="L125" s="1014" t="s">
        <v>869</v>
      </c>
      <c r="M125" s="1010"/>
      <c r="N125" s="1010"/>
      <c r="O125" s="1011"/>
      <c r="P125" s="1010"/>
      <c r="Q125" s="1010"/>
      <c r="R125" s="1010"/>
    </row>
    <row r="126" spans="1:18">
      <c r="A126" s="1014" t="s">
        <v>144</v>
      </c>
      <c r="B126" s="1014"/>
      <c r="C126" s="1014" t="s">
        <v>145</v>
      </c>
      <c r="D126" s="1014" t="s">
        <v>34</v>
      </c>
      <c r="E126" s="1014" t="s">
        <v>89</v>
      </c>
      <c r="F126" s="1015">
        <v>40450</v>
      </c>
      <c r="G126" s="1014" t="s">
        <v>67</v>
      </c>
      <c r="H126" s="1010"/>
      <c r="I126" s="1010">
        <v>325000</v>
      </c>
      <c r="J126" s="1010">
        <v>325000</v>
      </c>
      <c r="K126" s="1010">
        <v>51205.56</v>
      </c>
      <c r="L126" s="1014" t="s">
        <v>869</v>
      </c>
      <c r="M126" s="1010"/>
      <c r="N126" s="1010"/>
      <c r="O126" s="1011"/>
      <c r="P126" s="1010"/>
      <c r="Q126" s="1010"/>
      <c r="R126" s="1010"/>
    </row>
    <row r="127" spans="1:18">
      <c r="A127" s="1014" t="s">
        <v>240</v>
      </c>
      <c r="B127" s="1014"/>
      <c r="C127" s="1014" t="s">
        <v>241</v>
      </c>
      <c r="D127" s="1014" t="s">
        <v>242</v>
      </c>
      <c r="E127" s="1014" t="s">
        <v>6</v>
      </c>
      <c r="F127" s="1015">
        <v>40445</v>
      </c>
      <c r="G127" s="1014" t="s">
        <v>67</v>
      </c>
      <c r="H127" s="1010"/>
      <c r="I127" s="1010">
        <v>350000</v>
      </c>
      <c r="J127" s="1010">
        <v>0</v>
      </c>
      <c r="K127" s="1010">
        <v>404036.11</v>
      </c>
      <c r="L127" s="1014" t="s">
        <v>870</v>
      </c>
      <c r="M127" s="1010"/>
      <c r="N127" s="1010"/>
      <c r="O127" s="1011"/>
      <c r="P127" s="1010"/>
      <c r="Q127" s="1010"/>
      <c r="R127" s="1010"/>
    </row>
    <row r="128" spans="1:18">
      <c r="A128" s="1014" t="s">
        <v>240</v>
      </c>
      <c r="B128" s="1014" t="s">
        <v>283</v>
      </c>
      <c r="C128" s="1014" t="s">
        <v>241</v>
      </c>
      <c r="D128" s="1014" t="s">
        <v>242</v>
      </c>
      <c r="E128" s="1014" t="s">
        <v>6</v>
      </c>
      <c r="F128" s="1015">
        <v>43264</v>
      </c>
      <c r="G128" s="1014" t="s">
        <v>283</v>
      </c>
      <c r="H128" s="1010"/>
      <c r="I128" s="1010"/>
      <c r="J128" s="1010"/>
      <c r="K128" s="1010"/>
      <c r="L128" s="1014" t="s">
        <v>283</v>
      </c>
      <c r="M128" s="1010">
        <v>350000</v>
      </c>
      <c r="N128" s="1010"/>
      <c r="O128" s="1011">
        <v>350000</v>
      </c>
      <c r="P128" s="1010">
        <v>1</v>
      </c>
      <c r="Q128" s="1010"/>
      <c r="R128" s="1010"/>
    </row>
    <row r="129" spans="1:18">
      <c r="A129" s="1014" t="s">
        <v>182</v>
      </c>
      <c r="B129" s="1014"/>
      <c r="C129" s="1014" t="s">
        <v>183</v>
      </c>
      <c r="D129" s="1014" t="s">
        <v>184</v>
      </c>
      <c r="E129" s="1014" t="s">
        <v>185</v>
      </c>
      <c r="F129" s="1015">
        <v>40450</v>
      </c>
      <c r="G129" s="1014" t="s">
        <v>67</v>
      </c>
      <c r="H129" s="1010"/>
      <c r="I129" s="1010">
        <v>1091000</v>
      </c>
      <c r="J129" s="1010">
        <v>0</v>
      </c>
      <c r="K129" s="1010">
        <v>1266651</v>
      </c>
      <c r="L129" s="1014" t="s">
        <v>870</v>
      </c>
      <c r="M129" s="1010"/>
      <c r="N129" s="1010"/>
      <c r="O129" s="1011"/>
      <c r="P129" s="1010"/>
      <c r="Q129" s="1010"/>
      <c r="R129" s="1010"/>
    </row>
    <row r="130" spans="1:18">
      <c r="A130" s="1014" t="s">
        <v>182</v>
      </c>
      <c r="B130" s="1014" t="s">
        <v>283</v>
      </c>
      <c r="C130" s="1014" t="s">
        <v>183</v>
      </c>
      <c r="D130" s="1014" t="s">
        <v>184</v>
      </c>
      <c r="E130" s="1014" t="s">
        <v>185</v>
      </c>
      <c r="F130" s="1015">
        <v>43376</v>
      </c>
      <c r="G130" s="1014" t="s">
        <v>283</v>
      </c>
      <c r="H130" s="1010"/>
      <c r="I130" s="1010"/>
      <c r="J130" s="1010"/>
      <c r="K130" s="1010"/>
      <c r="L130" s="1014" t="s">
        <v>283</v>
      </c>
      <c r="M130" s="1010">
        <v>1091000</v>
      </c>
      <c r="N130" s="1010"/>
      <c r="O130" s="1011">
        <v>1091000</v>
      </c>
      <c r="P130" s="1010">
        <v>1</v>
      </c>
      <c r="Q130" s="1010"/>
      <c r="R130" s="1010"/>
    </row>
    <row r="131" spans="1:18">
      <c r="A131" s="1014" t="s">
        <v>32</v>
      </c>
      <c r="B131" s="1014" t="s">
        <v>3036</v>
      </c>
      <c r="C131" s="1014" t="s">
        <v>33</v>
      </c>
      <c r="D131" s="1014" t="s">
        <v>34</v>
      </c>
      <c r="E131" s="1014" t="s">
        <v>35</v>
      </c>
      <c r="F131" s="1015">
        <v>40403</v>
      </c>
      <c r="G131" s="1014" t="s">
        <v>7</v>
      </c>
      <c r="H131" s="1010">
        <v>3000000</v>
      </c>
      <c r="I131" s="1010"/>
      <c r="J131" s="1010">
        <v>0</v>
      </c>
      <c r="K131" s="1010">
        <v>3327125.28</v>
      </c>
      <c r="L131" s="1014" t="s">
        <v>871</v>
      </c>
      <c r="M131" s="1010"/>
      <c r="N131" s="1010"/>
      <c r="O131" s="1011"/>
      <c r="P131" s="1010"/>
      <c r="Q131" s="1010"/>
      <c r="R131" s="1010"/>
    </row>
    <row r="132" spans="1:18">
      <c r="A132" s="1014" t="s">
        <v>32</v>
      </c>
      <c r="B132" s="1014" t="s">
        <v>283</v>
      </c>
      <c r="C132" s="1014" t="s">
        <v>33</v>
      </c>
      <c r="D132" s="1014" t="s">
        <v>34</v>
      </c>
      <c r="E132" s="1014" t="s">
        <v>35</v>
      </c>
      <c r="F132" s="1015">
        <v>42724</v>
      </c>
      <c r="G132" s="1014" t="s">
        <v>283</v>
      </c>
      <c r="H132" s="1010"/>
      <c r="I132" s="1010"/>
      <c r="J132" s="1010"/>
      <c r="K132" s="1010"/>
      <c r="L132" s="1014" t="s">
        <v>283</v>
      </c>
      <c r="M132" s="1010">
        <v>2940000</v>
      </c>
      <c r="N132" s="1010"/>
      <c r="O132" s="1011">
        <v>3000</v>
      </c>
      <c r="P132" s="1010">
        <v>980</v>
      </c>
      <c r="Q132" s="1010">
        <v>-60000</v>
      </c>
      <c r="R132" s="1010"/>
    </row>
    <row r="133" spans="1:18">
      <c r="A133" s="1014" t="s">
        <v>189</v>
      </c>
      <c r="B133" s="1014" t="s">
        <v>3037</v>
      </c>
      <c r="C133" s="1014" t="s">
        <v>190</v>
      </c>
      <c r="D133" s="1014" t="s">
        <v>191</v>
      </c>
      <c r="E133" s="1014" t="s">
        <v>15</v>
      </c>
      <c r="F133" s="1015">
        <v>40445</v>
      </c>
      <c r="G133" s="1014" t="s">
        <v>67</v>
      </c>
      <c r="H133" s="1010"/>
      <c r="I133" s="1010">
        <v>153000</v>
      </c>
      <c r="J133" s="1010">
        <v>0</v>
      </c>
      <c r="K133" s="1010">
        <v>161150.5</v>
      </c>
      <c r="L133" s="1014" t="s">
        <v>871</v>
      </c>
      <c r="M133" s="1010"/>
      <c r="N133" s="1010"/>
      <c r="O133" s="1011"/>
      <c r="P133" s="1010"/>
      <c r="Q133" s="1010"/>
      <c r="R133" s="1010"/>
    </row>
    <row r="134" spans="1:18">
      <c r="A134" s="1014" t="s">
        <v>189</v>
      </c>
      <c r="B134" s="1014" t="s">
        <v>283</v>
      </c>
      <c r="C134" s="1014" t="s">
        <v>190</v>
      </c>
      <c r="D134" s="1014" t="s">
        <v>191</v>
      </c>
      <c r="E134" s="1014" t="s">
        <v>15</v>
      </c>
      <c r="F134" s="1015">
        <v>42731</v>
      </c>
      <c r="G134" s="1014" t="s">
        <v>283</v>
      </c>
      <c r="H134" s="1010"/>
      <c r="I134" s="1010"/>
      <c r="J134" s="1010"/>
      <c r="K134" s="1010"/>
      <c r="L134" s="1014" t="s">
        <v>283</v>
      </c>
      <c r="M134" s="1010">
        <v>142000</v>
      </c>
      <c r="N134" s="1010"/>
      <c r="O134" s="1011">
        <v>153000</v>
      </c>
      <c r="P134" s="1010">
        <v>0.92810457499999999</v>
      </c>
      <c r="Q134" s="1010">
        <v>-11000</v>
      </c>
      <c r="R134" s="1010"/>
    </row>
    <row r="135" spans="1:18">
      <c r="A135" s="1014" t="s">
        <v>96</v>
      </c>
      <c r="B135" s="1014" t="s">
        <v>2994</v>
      </c>
      <c r="C135" s="1014" t="s">
        <v>97</v>
      </c>
      <c r="D135" s="1014" t="s">
        <v>98</v>
      </c>
      <c r="E135" s="1014" t="s">
        <v>89</v>
      </c>
      <c r="F135" s="1015">
        <v>40403</v>
      </c>
      <c r="G135" s="1014" t="s">
        <v>67</v>
      </c>
      <c r="H135" s="1010">
        <v>6784000</v>
      </c>
      <c r="I135" s="1010"/>
      <c r="J135" s="1010">
        <v>0</v>
      </c>
      <c r="K135" s="1010">
        <v>79900</v>
      </c>
      <c r="L135" s="1014" t="s">
        <v>871</v>
      </c>
      <c r="M135" s="1010"/>
      <c r="N135" s="1010"/>
      <c r="O135" s="1011"/>
      <c r="P135" s="1010"/>
      <c r="Q135" s="1010"/>
      <c r="R135" s="1010"/>
    </row>
    <row r="136" spans="1:18">
      <c r="A136" s="1014" t="s">
        <v>96</v>
      </c>
      <c r="B136" s="1014" t="s">
        <v>283</v>
      </c>
      <c r="C136" s="1014" t="s">
        <v>97</v>
      </c>
      <c r="D136" s="1014" t="s">
        <v>98</v>
      </c>
      <c r="E136" s="1014" t="s">
        <v>89</v>
      </c>
      <c r="F136" s="1015">
        <v>41303</v>
      </c>
      <c r="G136" s="1014" t="s">
        <v>283</v>
      </c>
      <c r="H136" s="1010"/>
      <c r="I136" s="1010"/>
      <c r="J136" s="1010"/>
      <c r="K136" s="1010"/>
      <c r="L136" s="1014" t="s">
        <v>283</v>
      </c>
      <c r="M136" s="1010">
        <v>79900</v>
      </c>
      <c r="N136" s="1010"/>
      <c r="O136" s="1011">
        <v>6784000</v>
      </c>
      <c r="P136" s="1010">
        <v>1.1777711999999999E-2</v>
      </c>
      <c r="Q136" s="1010">
        <v>-6704100</v>
      </c>
      <c r="R136" s="1010"/>
    </row>
    <row r="137" spans="1:18">
      <c r="A137" s="1014" t="s">
        <v>202</v>
      </c>
      <c r="B137" s="1014" t="s">
        <v>926</v>
      </c>
      <c r="C137" s="1014" t="s">
        <v>2995</v>
      </c>
      <c r="D137" s="1014" t="s">
        <v>203</v>
      </c>
      <c r="E137" s="1014" t="s">
        <v>204</v>
      </c>
      <c r="F137" s="1015">
        <v>40445</v>
      </c>
      <c r="G137" s="1014" t="s">
        <v>67</v>
      </c>
      <c r="H137" s="1010"/>
      <c r="I137" s="1010">
        <v>273000</v>
      </c>
      <c r="J137" s="1010">
        <v>0</v>
      </c>
      <c r="K137" s="1010">
        <v>300072.5</v>
      </c>
      <c r="L137" s="1014" t="s">
        <v>870</v>
      </c>
      <c r="M137" s="1010"/>
      <c r="N137" s="1010"/>
      <c r="O137" s="1011"/>
      <c r="P137" s="1010"/>
      <c r="Q137" s="1010"/>
      <c r="R137" s="1010"/>
    </row>
    <row r="138" spans="1:18">
      <c r="A138" s="1014" t="s">
        <v>202</v>
      </c>
      <c r="B138" s="1014" t="s">
        <v>283</v>
      </c>
      <c r="C138" s="1014" t="s">
        <v>2995</v>
      </c>
      <c r="D138" s="1014" t="s">
        <v>203</v>
      </c>
      <c r="E138" s="1014" t="s">
        <v>204</v>
      </c>
      <c r="F138" s="1015">
        <v>42256</v>
      </c>
      <c r="G138" s="1014" t="s">
        <v>283</v>
      </c>
      <c r="H138" s="1010"/>
      <c r="I138" s="1010"/>
      <c r="J138" s="1010"/>
      <c r="K138" s="1010"/>
      <c r="L138" s="1014" t="s">
        <v>283</v>
      </c>
      <c r="M138" s="1010">
        <v>273000</v>
      </c>
      <c r="N138" s="1010"/>
      <c r="O138" s="1011">
        <v>273000</v>
      </c>
      <c r="P138" s="1010">
        <v>1</v>
      </c>
      <c r="Q138" s="1010"/>
      <c r="R138" s="1010"/>
    </row>
    <row r="139" spans="1:18">
      <c r="A139" s="1014" t="s">
        <v>71</v>
      </c>
      <c r="B139" s="1014" t="s">
        <v>2992</v>
      </c>
      <c r="C139" s="1014" t="s">
        <v>72</v>
      </c>
      <c r="D139" s="1014" t="s">
        <v>73</v>
      </c>
      <c r="E139" s="1014" t="s">
        <v>52</v>
      </c>
      <c r="F139" s="1015">
        <v>40450</v>
      </c>
      <c r="G139" s="1014" t="s">
        <v>7</v>
      </c>
      <c r="H139" s="1010">
        <v>9734000</v>
      </c>
      <c r="I139" s="1010"/>
      <c r="J139" s="1010">
        <v>0</v>
      </c>
      <c r="K139" s="1010">
        <v>10171489.220000001</v>
      </c>
      <c r="L139" s="1014" t="s">
        <v>870</v>
      </c>
      <c r="M139" s="1010"/>
      <c r="N139" s="1010"/>
      <c r="O139" s="1011"/>
      <c r="P139" s="1010"/>
      <c r="Q139" s="1010"/>
      <c r="R139" s="1010"/>
    </row>
    <row r="140" spans="1:18">
      <c r="A140" s="1014" t="s">
        <v>71</v>
      </c>
      <c r="B140" s="1014" t="s">
        <v>283</v>
      </c>
      <c r="C140" s="1014" t="s">
        <v>72</v>
      </c>
      <c r="D140" s="1014" t="s">
        <v>73</v>
      </c>
      <c r="E140" s="1014" t="s">
        <v>52</v>
      </c>
      <c r="F140" s="1015">
        <v>41271</v>
      </c>
      <c r="G140" s="1014" t="s">
        <v>283</v>
      </c>
      <c r="H140" s="1010"/>
      <c r="I140" s="1010"/>
      <c r="J140" s="1010"/>
      <c r="K140" s="1010"/>
      <c r="L140" s="1014" t="s">
        <v>283</v>
      </c>
      <c r="M140" s="1010">
        <v>9734000</v>
      </c>
      <c r="N140" s="1010"/>
      <c r="O140" s="1011">
        <v>9734</v>
      </c>
      <c r="P140" s="1010">
        <v>1000</v>
      </c>
      <c r="Q140" s="1010"/>
      <c r="R140" s="1010"/>
    </row>
    <row r="141" spans="1:18">
      <c r="A141" s="1014" t="s">
        <v>192</v>
      </c>
      <c r="B141" s="1014" t="s">
        <v>2996</v>
      </c>
      <c r="C141" s="1014" t="s">
        <v>193</v>
      </c>
      <c r="D141" s="1014" t="s">
        <v>194</v>
      </c>
      <c r="E141" s="1014" t="s">
        <v>195</v>
      </c>
      <c r="F141" s="1015">
        <v>40445</v>
      </c>
      <c r="G141" s="1014" t="s">
        <v>67</v>
      </c>
      <c r="H141" s="1010"/>
      <c r="I141" s="1010">
        <v>2500000</v>
      </c>
      <c r="J141" s="1010">
        <v>0</v>
      </c>
      <c r="K141" s="1010">
        <v>2716972.22</v>
      </c>
      <c r="L141" s="1014" t="s">
        <v>871</v>
      </c>
      <c r="M141" s="1010"/>
      <c r="N141" s="1010"/>
      <c r="O141" s="1011"/>
      <c r="P141" s="1010"/>
      <c r="Q141" s="1010"/>
      <c r="R141" s="1010"/>
    </row>
    <row r="142" spans="1:18">
      <c r="A142" s="1014" t="s">
        <v>192</v>
      </c>
      <c r="B142" s="1014" t="s">
        <v>283</v>
      </c>
      <c r="C142" s="1014" t="s">
        <v>193</v>
      </c>
      <c r="D142" s="1014" t="s">
        <v>194</v>
      </c>
      <c r="E142" s="1014" t="s">
        <v>195</v>
      </c>
      <c r="F142" s="1015">
        <v>42438</v>
      </c>
      <c r="G142" s="1014" t="s">
        <v>283</v>
      </c>
      <c r="H142" s="1010"/>
      <c r="I142" s="1010"/>
      <c r="J142" s="1010"/>
      <c r="K142" s="1010"/>
      <c r="L142" s="1014" t="s">
        <v>283</v>
      </c>
      <c r="M142" s="1010">
        <v>1500000</v>
      </c>
      <c r="N142" s="1010"/>
      <c r="O142" s="1011">
        <v>1500000</v>
      </c>
      <c r="P142" s="1010">
        <v>1</v>
      </c>
      <c r="Q142" s="1010"/>
      <c r="R142" s="1010"/>
    </row>
    <row r="143" spans="1:18">
      <c r="A143" s="1014" t="s">
        <v>192</v>
      </c>
      <c r="B143" s="1014" t="s">
        <v>283</v>
      </c>
      <c r="C143" s="1014" t="s">
        <v>193</v>
      </c>
      <c r="D143" s="1014" t="s">
        <v>194</v>
      </c>
      <c r="E143" s="1014" t="s">
        <v>195</v>
      </c>
      <c r="F143" s="1015">
        <v>42696</v>
      </c>
      <c r="G143" s="1014" t="s">
        <v>283</v>
      </c>
      <c r="H143" s="1010"/>
      <c r="I143" s="1010"/>
      <c r="J143" s="1010"/>
      <c r="K143" s="1010"/>
      <c r="L143" s="1014" t="s">
        <v>283</v>
      </c>
      <c r="M143" s="1010">
        <v>930000</v>
      </c>
      <c r="N143" s="1010"/>
      <c r="O143" s="1011">
        <v>1000000</v>
      </c>
      <c r="P143" s="1010">
        <v>0.93</v>
      </c>
      <c r="Q143" s="1010">
        <v>-70000</v>
      </c>
      <c r="R143" s="1010"/>
    </row>
    <row r="144" spans="1:18">
      <c r="A144" s="1014" t="s">
        <v>256</v>
      </c>
      <c r="B144" s="1014" t="s">
        <v>926</v>
      </c>
      <c r="C144" s="1014" t="s">
        <v>257</v>
      </c>
      <c r="D144" s="1014" t="s">
        <v>258</v>
      </c>
      <c r="E144" s="1014" t="s">
        <v>83</v>
      </c>
      <c r="F144" s="1015">
        <v>40450</v>
      </c>
      <c r="G144" s="1014" t="s">
        <v>67</v>
      </c>
      <c r="H144" s="1010"/>
      <c r="I144" s="1010">
        <v>31000</v>
      </c>
      <c r="J144" s="1010">
        <v>0</v>
      </c>
      <c r="K144" s="1010">
        <v>35241.83</v>
      </c>
      <c r="L144" s="1014" t="s">
        <v>870</v>
      </c>
      <c r="M144" s="1010"/>
      <c r="N144" s="1010"/>
      <c r="O144" s="1011"/>
      <c r="P144" s="1010"/>
      <c r="Q144" s="1010"/>
      <c r="R144" s="1010"/>
    </row>
    <row r="145" spans="1:18">
      <c r="A145" s="1014" t="s">
        <v>256</v>
      </c>
      <c r="B145" s="1014" t="s">
        <v>283</v>
      </c>
      <c r="C145" s="1014" t="s">
        <v>257</v>
      </c>
      <c r="D145" s="1014" t="s">
        <v>258</v>
      </c>
      <c r="E145" s="1014" t="s">
        <v>83</v>
      </c>
      <c r="F145" s="1015">
        <v>42949</v>
      </c>
      <c r="G145" s="1014" t="s">
        <v>283</v>
      </c>
      <c r="H145" s="1010"/>
      <c r="I145" s="1010"/>
      <c r="J145" s="1010"/>
      <c r="K145" s="1010"/>
      <c r="L145" s="1014" t="s">
        <v>283</v>
      </c>
      <c r="M145" s="1010">
        <v>31000</v>
      </c>
      <c r="N145" s="1010"/>
      <c r="O145" s="1011">
        <v>31000</v>
      </c>
      <c r="P145" s="1010">
        <v>1</v>
      </c>
      <c r="Q145" s="1010"/>
      <c r="R145" s="1010"/>
    </row>
    <row r="146" spans="1:18">
      <c r="A146" s="1014" t="s">
        <v>233</v>
      </c>
      <c r="B146" s="1014" t="s">
        <v>3038</v>
      </c>
      <c r="C146" s="1014" t="s">
        <v>234</v>
      </c>
      <c r="D146" s="1014" t="s">
        <v>235</v>
      </c>
      <c r="E146" s="1014" t="s">
        <v>6</v>
      </c>
      <c r="F146" s="1015">
        <v>40445</v>
      </c>
      <c r="G146" s="1014" t="s">
        <v>67</v>
      </c>
      <c r="H146" s="1010"/>
      <c r="I146" s="1010">
        <v>2828000</v>
      </c>
      <c r="J146" s="1010">
        <v>0</v>
      </c>
      <c r="K146" s="1010">
        <v>2963429.78</v>
      </c>
      <c r="L146" s="1014" t="s">
        <v>871</v>
      </c>
      <c r="M146" s="1010"/>
      <c r="N146" s="1010"/>
      <c r="O146" s="1011"/>
      <c r="P146" s="1010"/>
      <c r="Q146" s="1010"/>
      <c r="R146" s="1010"/>
    </row>
    <row r="147" spans="1:18">
      <c r="A147" s="1014" t="s">
        <v>233</v>
      </c>
      <c r="B147" s="1014" t="s">
        <v>283</v>
      </c>
      <c r="C147" s="1014" t="s">
        <v>234</v>
      </c>
      <c r="D147" s="1014" t="s">
        <v>235</v>
      </c>
      <c r="E147" s="1014" t="s">
        <v>6</v>
      </c>
      <c r="F147" s="1015">
        <v>42745</v>
      </c>
      <c r="G147" s="1014" t="s">
        <v>283</v>
      </c>
      <c r="H147" s="1010"/>
      <c r="I147" s="1010"/>
      <c r="J147" s="1010"/>
      <c r="K147" s="1010"/>
      <c r="L147" s="1014" t="s">
        <v>283</v>
      </c>
      <c r="M147" s="1010">
        <v>2607416</v>
      </c>
      <c r="N147" s="1010"/>
      <c r="O147" s="1011">
        <v>2828000</v>
      </c>
      <c r="P147" s="1010">
        <v>0.92200000000000004</v>
      </c>
      <c r="Q147" s="1010">
        <v>-220584</v>
      </c>
      <c r="R147" s="1010"/>
    </row>
    <row r="148" spans="1:18">
      <c r="A148" s="1014" t="s">
        <v>93</v>
      </c>
      <c r="B148" s="1014" t="s">
        <v>2992</v>
      </c>
      <c r="C148" s="1014" t="s">
        <v>94</v>
      </c>
      <c r="D148" s="1014" t="s">
        <v>95</v>
      </c>
      <c r="E148" s="1014" t="s">
        <v>23</v>
      </c>
      <c r="F148" s="1015">
        <v>40450</v>
      </c>
      <c r="G148" s="1014" t="s">
        <v>7</v>
      </c>
      <c r="H148" s="1010">
        <v>17910000</v>
      </c>
      <c r="I148" s="1010"/>
      <c r="J148" s="1010">
        <v>0</v>
      </c>
      <c r="K148" s="1010">
        <v>19794559.989999998</v>
      </c>
      <c r="L148" s="1014" t="s">
        <v>870</v>
      </c>
      <c r="M148" s="1010"/>
      <c r="N148" s="1010"/>
      <c r="O148" s="1011"/>
      <c r="P148" s="1010"/>
      <c r="Q148" s="1010"/>
      <c r="R148" s="1010"/>
    </row>
    <row r="149" spans="1:18">
      <c r="A149" s="1014" t="s">
        <v>93</v>
      </c>
      <c r="B149" s="1014" t="s">
        <v>283</v>
      </c>
      <c r="C149" s="1014" t="s">
        <v>94</v>
      </c>
      <c r="D149" s="1014" t="s">
        <v>95</v>
      </c>
      <c r="E149" s="1014" t="s">
        <v>23</v>
      </c>
      <c r="F149" s="1015">
        <v>42256</v>
      </c>
      <c r="G149" s="1014" t="s">
        <v>283</v>
      </c>
      <c r="H149" s="1010"/>
      <c r="I149" s="1010"/>
      <c r="J149" s="1010"/>
      <c r="K149" s="1010"/>
      <c r="L149" s="1014" t="s">
        <v>283</v>
      </c>
      <c r="M149" s="1010">
        <v>9250000</v>
      </c>
      <c r="N149" s="1010"/>
      <c r="O149" s="1011">
        <v>9250</v>
      </c>
      <c r="P149" s="1010">
        <v>1000</v>
      </c>
      <c r="Q149" s="1010"/>
      <c r="R149" s="1010"/>
    </row>
    <row r="150" spans="1:18">
      <c r="A150" s="1014" t="s">
        <v>93</v>
      </c>
      <c r="B150" s="1014" t="s">
        <v>283</v>
      </c>
      <c r="C150" s="1014" t="s">
        <v>94</v>
      </c>
      <c r="D150" s="1014" t="s">
        <v>95</v>
      </c>
      <c r="E150" s="1014" t="s">
        <v>23</v>
      </c>
      <c r="F150" s="1015">
        <v>42452</v>
      </c>
      <c r="G150" s="1014" t="s">
        <v>283</v>
      </c>
      <c r="H150" s="1010"/>
      <c r="I150" s="1010"/>
      <c r="J150" s="1010"/>
      <c r="K150" s="1010"/>
      <c r="L150" s="1014" t="s">
        <v>283</v>
      </c>
      <c r="M150" s="1010">
        <v>3000000</v>
      </c>
      <c r="N150" s="1010"/>
      <c r="O150" s="1011">
        <v>3000</v>
      </c>
      <c r="P150" s="1010">
        <v>1000</v>
      </c>
      <c r="Q150" s="1010"/>
      <c r="R150" s="1010"/>
    </row>
    <row r="151" spans="1:18">
      <c r="A151" s="1014" t="s">
        <v>93</v>
      </c>
      <c r="B151" s="1014" t="s">
        <v>283</v>
      </c>
      <c r="C151" s="1014" t="s">
        <v>94</v>
      </c>
      <c r="D151" s="1014" t="s">
        <v>95</v>
      </c>
      <c r="E151" s="1014" t="s">
        <v>23</v>
      </c>
      <c r="F151" s="1015">
        <v>42517</v>
      </c>
      <c r="G151" s="1014" t="s">
        <v>283</v>
      </c>
      <c r="H151" s="1010"/>
      <c r="I151" s="1010"/>
      <c r="J151" s="1010"/>
      <c r="K151" s="1010"/>
      <c r="L151" s="1014" t="s">
        <v>283</v>
      </c>
      <c r="M151" s="1010">
        <v>5660000</v>
      </c>
      <c r="N151" s="1010"/>
      <c r="O151" s="1011">
        <v>5660</v>
      </c>
      <c r="P151" s="1010">
        <v>1000</v>
      </c>
      <c r="Q151" s="1010"/>
      <c r="R151" s="1010"/>
    </row>
    <row r="152" spans="1:18">
      <c r="A152" s="1014" t="s">
        <v>8</v>
      </c>
      <c r="B152" s="1014" t="s">
        <v>2997</v>
      </c>
      <c r="C152" s="1014" t="s">
        <v>9</v>
      </c>
      <c r="D152" s="1014" t="s">
        <v>10</v>
      </c>
      <c r="E152" s="1014" t="s">
        <v>11</v>
      </c>
      <c r="F152" s="1015">
        <v>40450</v>
      </c>
      <c r="G152" s="1014" t="s">
        <v>7</v>
      </c>
      <c r="H152" s="1010">
        <v>18000000</v>
      </c>
      <c r="I152" s="1010">
        <v>4000000</v>
      </c>
      <c r="J152" s="1010">
        <v>0</v>
      </c>
      <c r="K152" s="1010">
        <v>24019111.109999999</v>
      </c>
      <c r="L152" s="1014" t="s">
        <v>871</v>
      </c>
      <c r="M152" s="1010"/>
      <c r="N152" s="1010"/>
      <c r="O152" s="1011"/>
      <c r="P152" s="1010"/>
      <c r="Q152" s="1010"/>
      <c r="R152" s="1010"/>
    </row>
    <row r="153" spans="1:18">
      <c r="A153" s="1014" t="s">
        <v>8</v>
      </c>
      <c r="B153" s="1014" t="s">
        <v>283</v>
      </c>
      <c r="C153" s="1014" t="s">
        <v>9</v>
      </c>
      <c r="D153" s="1014" t="s">
        <v>10</v>
      </c>
      <c r="E153" s="1014" t="s">
        <v>11</v>
      </c>
      <c r="F153" s="1015">
        <v>42674</v>
      </c>
      <c r="G153" s="1014" t="s">
        <v>283</v>
      </c>
      <c r="H153" s="1010"/>
      <c r="I153" s="1010"/>
      <c r="J153" s="1010"/>
      <c r="K153" s="1010"/>
      <c r="L153" s="1014" t="s">
        <v>283</v>
      </c>
      <c r="M153" s="1010">
        <v>21340000</v>
      </c>
      <c r="N153" s="1010"/>
      <c r="O153" s="1011">
        <v>22000</v>
      </c>
      <c r="P153" s="1010">
        <v>970</v>
      </c>
      <c r="Q153" s="1010">
        <v>-660000</v>
      </c>
      <c r="R153" s="1010"/>
    </row>
    <row r="154" spans="1:18">
      <c r="A154" s="1014" t="s">
        <v>131</v>
      </c>
      <c r="B154" s="1014" t="s">
        <v>2618</v>
      </c>
      <c r="C154" s="1014" t="s">
        <v>132</v>
      </c>
      <c r="D154" s="1014" t="s">
        <v>133</v>
      </c>
      <c r="E154" s="1014" t="s">
        <v>52</v>
      </c>
      <c r="F154" s="1015">
        <v>40450</v>
      </c>
      <c r="G154" s="1014" t="s">
        <v>67</v>
      </c>
      <c r="H154" s="1010"/>
      <c r="I154" s="1010">
        <v>2646000</v>
      </c>
      <c r="J154" s="1010">
        <v>0</v>
      </c>
      <c r="K154" s="1010">
        <v>2764776</v>
      </c>
      <c r="L154" s="1014" t="s">
        <v>871</v>
      </c>
      <c r="M154" s="1010"/>
      <c r="N154" s="1010"/>
      <c r="O154" s="1011"/>
      <c r="P154" s="1010"/>
      <c r="Q154" s="1010"/>
      <c r="R154" s="1010"/>
    </row>
    <row r="155" spans="1:18">
      <c r="A155" s="1014" t="s">
        <v>131</v>
      </c>
      <c r="B155" s="1014" t="s">
        <v>283</v>
      </c>
      <c r="C155" s="1014" t="s">
        <v>132</v>
      </c>
      <c r="D155" s="1014" t="s">
        <v>133</v>
      </c>
      <c r="E155" s="1014" t="s">
        <v>52</v>
      </c>
      <c r="F155" s="1015">
        <v>42731</v>
      </c>
      <c r="G155" s="1014" t="s">
        <v>283</v>
      </c>
      <c r="H155" s="1010"/>
      <c r="I155" s="1010"/>
      <c r="J155" s="1010"/>
      <c r="K155" s="1010"/>
      <c r="L155" s="1014" t="s">
        <v>283</v>
      </c>
      <c r="M155" s="1010">
        <v>2434320</v>
      </c>
      <c r="N155" s="1010"/>
      <c r="O155" s="1011">
        <v>2646000</v>
      </c>
      <c r="P155" s="1010">
        <v>0.92</v>
      </c>
      <c r="Q155" s="1010">
        <v>-211680</v>
      </c>
      <c r="R155" s="1010"/>
    </row>
    <row r="156" spans="1:18">
      <c r="A156" s="1014" t="s">
        <v>39</v>
      </c>
      <c r="B156" s="1014" t="s">
        <v>2998</v>
      </c>
      <c r="C156" s="1014" t="s">
        <v>40</v>
      </c>
      <c r="D156" s="1014" t="s">
        <v>41</v>
      </c>
      <c r="E156" s="1014" t="s">
        <v>42</v>
      </c>
      <c r="F156" s="1015">
        <v>40396</v>
      </c>
      <c r="G156" s="1014" t="s">
        <v>7</v>
      </c>
      <c r="H156" s="1010">
        <v>11000000</v>
      </c>
      <c r="I156" s="1010">
        <v>22800000</v>
      </c>
      <c r="J156" s="1010">
        <v>0</v>
      </c>
      <c r="K156" s="1010">
        <v>35702188.890000001</v>
      </c>
      <c r="L156" s="1014" t="s">
        <v>871</v>
      </c>
      <c r="M156" s="1010"/>
      <c r="N156" s="1010"/>
      <c r="O156" s="1011"/>
      <c r="P156" s="1010"/>
      <c r="Q156" s="1010"/>
      <c r="R156" s="1010"/>
    </row>
    <row r="157" spans="1:18">
      <c r="A157" s="1014" t="s">
        <v>39</v>
      </c>
      <c r="B157" s="1014" t="s">
        <v>283</v>
      </c>
      <c r="C157" s="1014" t="s">
        <v>40</v>
      </c>
      <c r="D157" s="1014" t="s">
        <v>41</v>
      </c>
      <c r="E157" s="1014" t="s">
        <v>42</v>
      </c>
      <c r="F157" s="1015">
        <v>42703</v>
      </c>
      <c r="G157" s="1014" t="s">
        <v>283</v>
      </c>
      <c r="H157" s="1010"/>
      <c r="I157" s="1010"/>
      <c r="J157" s="1010"/>
      <c r="K157" s="1010"/>
      <c r="L157" s="1014" t="s">
        <v>283</v>
      </c>
      <c r="M157" s="1010">
        <v>31434000</v>
      </c>
      <c r="N157" s="1010"/>
      <c r="O157" s="1011">
        <v>33800</v>
      </c>
      <c r="P157" s="1010">
        <v>930</v>
      </c>
      <c r="Q157" s="1010">
        <v>-2366000</v>
      </c>
      <c r="R157" s="1010"/>
    </row>
    <row r="158" spans="1:18">
      <c r="A158" s="1014" t="s">
        <v>116</v>
      </c>
      <c r="B158" s="1014" t="s">
        <v>3039</v>
      </c>
      <c r="C158" s="1014" t="s">
        <v>117</v>
      </c>
      <c r="D158" s="1014" t="s">
        <v>118</v>
      </c>
      <c r="E158" s="1014" t="s">
        <v>56</v>
      </c>
      <c r="F158" s="1015">
        <v>40450</v>
      </c>
      <c r="G158" s="1014" t="s">
        <v>67</v>
      </c>
      <c r="H158" s="1010"/>
      <c r="I158" s="1010">
        <v>1709000</v>
      </c>
      <c r="J158" s="1010">
        <v>0</v>
      </c>
      <c r="K158" s="1010">
        <v>1802139.7</v>
      </c>
      <c r="L158" s="1014" t="s">
        <v>871</v>
      </c>
      <c r="M158" s="1010"/>
      <c r="N158" s="1010"/>
      <c r="O158" s="1011"/>
      <c r="P158" s="1010"/>
      <c r="Q158" s="1010"/>
      <c r="R158" s="1010"/>
    </row>
    <row r="159" spans="1:18">
      <c r="A159" s="1014" t="s">
        <v>116</v>
      </c>
      <c r="B159" s="1014" t="s">
        <v>283</v>
      </c>
      <c r="C159" s="1014" t="s">
        <v>117</v>
      </c>
      <c r="D159" s="1014" t="s">
        <v>118</v>
      </c>
      <c r="E159" s="1014" t="s">
        <v>56</v>
      </c>
      <c r="F159" s="1015">
        <v>42724</v>
      </c>
      <c r="G159" s="1014" t="s">
        <v>283</v>
      </c>
      <c r="H159" s="1010"/>
      <c r="I159" s="1010"/>
      <c r="J159" s="1010"/>
      <c r="K159" s="1010"/>
      <c r="L159" s="1014" t="s">
        <v>283</v>
      </c>
      <c r="M159" s="1010">
        <v>1589370</v>
      </c>
      <c r="N159" s="1010"/>
      <c r="O159" s="1011">
        <v>1709000</v>
      </c>
      <c r="P159" s="1010">
        <v>0.93</v>
      </c>
      <c r="Q159" s="1010">
        <v>-119630</v>
      </c>
      <c r="R159" s="1010"/>
    </row>
    <row r="160" spans="1:18">
      <c r="A160" s="1014" t="s">
        <v>218</v>
      </c>
      <c r="B160" s="1014" t="s">
        <v>926</v>
      </c>
      <c r="C160" s="1014" t="s">
        <v>219</v>
      </c>
      <c r="D160" s="1014" t="s">
        <v>220</v>
      </c>
      <c r="E160" s="1014" t="s">
        <v>166</v>
      </c>
      <c r="F160" s="1015">
        <v>40450</v>
      </c>
      <c r="G160" s="1014" t="s">
        <v>67</v>
      </c>
      <c r="H160" s="1010"/>
      <c r="I160" s="1010">
        <v>1100000</v>
      </c>
      <c r="J160" s="1010">
        <v>0</v>
      </c>
      <c r="K160" s="1010">
        <v>1167894.44</v>
      </c>
      <c r="L160" s="1014" t="s">
        <v>870</v>
      </c>
      <c r="M160" s="1010"/>
      <c r="N160" s="1010"/>
      <c r="O160" s="1011"/>
      <c r="P160" s="1010"/>
      <c r="Q160" s="1010"/>
      <c r="R160" s="1010"/>
    </row>
    <row r="161" spans="1:18">
      <c r="A161" s="1014" t="s">
        <v>218</v>
      </c>
      <c r="B161" s="1014" t="s">
        <v>283</v>
      </c>
      <c r="C161" s="1014" t="s">
        <v>219</v>
      </c>
      <c r="D161" s="1014" t="s">
        <v>220</v>
      </c>
      <c r="E161" s="1014" t="s">
        <v>166</v>
      </c>
      <c r="F161" s="1015">
        <v>41577</v>
      </c>
      <c r="G161" s="1014" t="s">
        <v>283</v>
      </c>
      <c r="H161" s="1010"/>
      <c r="I161" s="1010"/>
      <c r="J161" s="1010"/>
      <c r="K161" s="1010"/>
      <c r="L161" s="1014" t="s">
        <v>283</v>
      </c>
      <c r="M161" s="1010">
        <v>1100000</v>
      </c>
      <c r="N161" s="1010"/>
      <c r="O161" s="1011">
        <v>1100000</v>
      </c>
      <c r="P161" s="1010">
        <v>1</v>
      </c>
      <c r="Q161" s="1010"/>
      <c r="R161" s="1010"/>
    </row>
    <row r="162" spans="1:18">
      <c r="A162" s="1014" t="s">
        <v>36</v>
      </c>
      <c r="B162" s="1014" t="s">
        <v>2999</v>
      </c>
      <c r="C162" s="1014" t="s">
        <v>37</v>
      </c>
      <c r="D162" s="1014" t="s">
        <v>38</v>
      </c>
      <c r="E162" s="1014" t="s">
        <v>23</v>
      </c>
      <c r="F162" s="1015">
        <v>40450</v>
      </c>
      <c r="G162" s="1014" t="s">
        <v>7</v>
      </c>
      <c r="H162" s="1010">
        <v>15750000</v>
      </c>
      <c r="I162" s="1010"/>
      <c r="J162" s="1010">
        <v>0</v>
      </c>
      <c r="K162" s="1010">
        <v>16650500</v>
      </c>
      <c r="L162" s="1014" t="s">
        <v>871</v>
      </c>
      <c r="M162" s="1010"/>
      <c r="N162" s="1010"/>
      <c r="O162" s="1011"/>
      <c r="P162" s="1010"/>
      <c r="Q162" s="1010"/>
      <c r="R162" s="1010"/>
    </row>
    <row r="163" spans="1:18">
      <c r="A163" s="1014" t="s">
        <v>36</v>
      </c>
      <c r="B163" s="1014" t="s">
        <v>283</v>
      </c>
      <c r="C163" s="1014" t="s">
        <v>37</v>
      </c>
      <c r="D163" s="1014" t="s">
        <v>38</v>
      </c>
      <c r="E163" s="1014" t="s">
        <v>23</v>
      </c>
      <c r="F163" s="1015">
        <v>42654</v>
      </c>
      <c r="G163" s="1014" t="s">
        <v>283</v>
      </c>
      <c r="H163" s="1010"/>
      <c r="I163" s="1010"/>
      <c r="J163" s="1010"/>
      <c r="K163" s="1010"/>
      <c r="L163" s="1014" t="s">
        <v>283</v>
      </c>
      <c r="M163" s="1010">
        <v>14750000</v>
      </c>
      <c r="N163" s="1010"/>
      <c r="O163" s="1011">
        <v>15750</v>
      </c>
      <c r="P163" s="1010">
        <v>936.50793650799994</v>
      </c>
      <c r="Q163" s="1010">
        <v>-1000000</v>
      </c>
      <c r="R163" s="1010"/>
    </row>
    <row r="164" spans="1:18">
      <c r="A164" s="1014" t="s">
        <v>43</v>
      </c>
      <c r="B164" s="1014" t="s">
        <v>3000</v>
      </c>
      <c r="C164" s="1014" t="s">
        <v>44</v>
      </c>
      <c r="D164" s="1014" t="s">
        <v>45</v>
      </c>
      <c r="E164" s="1014" t="s">
        <v>23</v>
      </c>
      <c r="F164" s="1015">
        <v>40450</v>
      </c>
      <c r="G164" s="1014" t="s">
        <v>7</v>
      </c>
      <c r="H164" s="1010">
        <v>5000000</v>
      </c>
      <c r="I164" s="1010">
        <v>12123000</v>
      </c>
      <c r="J164" s="1010">
        <v>0</v>
      </c>
      <c r="K164" s="1010">
        <v>18043495.609999999</v>
      </c>
      <c r="L164" s="1014" t="s">
        <v>871</v>
      </c>
      <c r="M164" s="1010"/>
      <c r="N164" s="1010"/>
      <c r="O164" s="1011"/>
      <c r="P164" s="1010"/>
      <c r="Q164" s="1010"/>
      <c r="R164" s="1010"/>
    </row>
    <row r="165" spans="1:18">
      <c r="A165" s="1014" t="s">
        <v>43</v>
      </c>
      <c r="B165" s="1014" t="s">
        <v>283</v>
      </c>
      <c r="C165" s="1014" t="s">
        <v>44</v>
      </c>
      <c r="D165" s="1014" t="s">
        <v>45</v>
      </c>
      <c r="E165" s="1014" t="s">
        <v>23</v>
      </c>
      <c r="F165" s="1015">
        <v>42710</v>
      </c>
      <c r="G165" s="1014" t="s">
        <v>283</v>
      </c>
      <c r="H165" s="1010"/>
      <c r="I165" s="1010"/>
      <c r="J165" s="1010"/>
      <c r="K165" s="1010"/>
      <c r="L165" s="1014" t="s">
        <v>283</v>
      </c>
      <c r="M165" s="1010">
        <v>15925000</v>
      </c>
      <c r="N165" s="1010"/>
      <c r="O165" s="1011">
        <v>17123</v>
      </c>
      <c r="P165" s="1010">
        <v>930.03562459800003</v>
      </c>
      <c r="Q165" s="1010">
        <v>-1198000</v>
      </c>
      <c r="R165" s="1010"/>
    </row>
    <row r="166" spans="1:18">
      <c r="A166" s="1014" t="s">
        <v>64</v>
      </c>
      <c r="B166" s="1014" t="s">
        <v>926</v>
      </c>
      <c r="C166" s="1014" t="s">
        <v>65</v>
      </c>
      <c r="D166" s="1014" t="s">
        <v>66</v>
      </c>
      <c r="E166" s="1014" t="s">
        <v>23</v>
      </c>
      <c r="F166" s="1015">
        <v>40450</v>
      </c>
      <c r="G166" s="1014" t="s">
        <v>67</v>
      </c>
      <c r="H166" s="1010"/>
      <c r="I166" s="1010">
        <v>7922000</v>
      </c>
      <c r="J166" s="1010">
        <v>0</v>
      </c>
      <c r="K166" s="1010">
        <v>9276380.5299999993</v>
      </c>
      <c r="L166" s="1014" t="s">
        <v>870</v>
      </c>
      <c r="M166" s="1010"/>
      <c r="N166" s="1010"/>
      <c r="O166" s="1011"/>
      <c r="P166" s="1010"/>
      <c r="Q166" s="1010"/>
      <c r="R166" s="1010"/>
    </row>
    <row r="167" spans="1:18">
      <c r="A167" s="1014" t="s">
        <v>64</v>
      </c>
      <c r="B167" s="1014" t="s">
        <v>283</v>
      </c>
      <c r="C167" s="1014" t="s">
        <v>65</v>
      </c>
      <c r="D167" s="1014" t="s">
        <v>66</v>
      </c>
      <c r="E167" s="1014" t="s">
        <v>23</v>
      </c>
      <c r="F167" s="1015">
        <v>41990</v>
      </c>
      <c r="G167" s="1014" t="s">
        <v>283</v>
      </c>
      <c r="H167" s="1010"/>
      <c r="I167" s="1010"/>
      <c r="J167" s="1010"/>
      <c r="K167" s="1010"/>
      <c r="L167" s="1014" t="s">
        <v>283</v>
      </c>
      <c r="M167" s="1010">
        <v>3700000</v>
      </c>
      <c r="N167" s="1010"/>
      <c r="O167" s="1011">
        <v>3700000</v>
      </c>
      <c r="P167" s="1010">
        <v>1</v>
      </c>
      <c r="Q167" s="1010"/>
      <c r="R167" s="1010"/>
    </row>
    <row r="168" spans="1:18">
      <c r="A168" s="1014" t="s">
        <v>64</v>
      </c>
      <c r="B168" s="1014" t="s">
        <v>283</v>
      </c>
      <c r="C168" s="1014" t="s">
        <v>65</v>
      </c>
      <c r="D168" s="1014" t="s">
        <v>66</v>
      </c>
      <c r="E168" s="1014" t="s">
        <v>23</v>
      </c>
      <c r="F168" s="1015">
        <v>42879</v>
      </c>
      <c r="G168" s="1014" t="s">
        <v>283</v>
      </c>
      <c r="H168" s="1010"/>
      <c r="I168" s="1010"/>
      <c r="J168" s="1010"/>
      <c r="K168" s="1010"/>
      <c r="L168" s="1014" t="s">
        <v>283</v>
      </c>
      <c r="M168" s="1010">
        <v>4222000</v>
      </c>
      <c r="N168" s="1010"/>
      <c r="O168" s="1011">
        <v>4222000</v>
      </c>
      <c r="P168" s="1010">
        <v>1</v>
      </c>
      <c r="Q168" s="1010"/>
      <c r="R168" s="1010"/>
    </row>
    <row r="169" spans="1:18">
      <c r="A169" s="1014" t="s">
        <v>186</v>
      </c>
      <c r="B169" s="1014" t="s">
        <v>2001</v>
      </c>
      <c r="C169" s="1014" t="s">
        <v>3040</v>
      </c>
      <c r="D169" s="1014" t="s">
        <v>187</v>
      </c>
      <c r="E169" s="1014" t="s">
        <v>188</v>
      </c>
      <c r="F169" s="1015">
        <v>40445</v>
      </c>
      <c r="G169" s="1014" t="s">
        <v>67</v>
      </c>
      <c r="H169" s="1010"/>
      <c r="I169" s="1010">
        <v>75000</v>
      </c>
      <c r="J169" s="1010">
        <v>0</v>
      </c>
      <c r="K169" s="1010">
        <v>80592.5</v>
      </c>
      <c r="L169" s="1014" t="s">
        <v>871</v>
      </c>
      <c r="M169" s="1010"/>
      <c r="N169" s="1010"/>
      <c r="O169" s="1011"/>
      <c r="P169" s="1010"/>
      <c r="Q169" s="1010"/>
      <c r="R169" s="1010"/>
    </row>
    <row r="170" spans="1:18">
      <c r="A170" s="1014" t="s">
        <v>186</v>
      </c>
      <c r="B170" s="1014" t="s">
        <v>283</v>
      </c>
      <c r="C170" s="1014" t="s">
        <v>3040</v>
      </c>
      <c r="D170" s="1014" t="s">
        <v>187</v>
      </c>
      <c r="E170" s="1014" t="s">
        <v>188</v>
      </c>
      <c r="F170" s="1015">
        <v>42731</v>
      </c>
      <c r="G170" s="1014" t="s">
        <v>283</v>
      </c>
      <c r="H170" s="1010"/>
      <c r="I170" s="1010"/>
      <c r="J170" s="1010"/>
      <c r="K170" s="1010"/>
      <c r="L170" s="1014" t="s">
        <v>283</v>
      </c>
      <c r="M170" s="1010">
        <v>71205</v>
      </c>
      <c r="N170" s="1010"/>
      <c r="O170" s="1011">
        <v>75000</v>
      </c>
      <c r="P170" s="1010">
        <v>0.94940000000000002</v>
      </c>
      <c r="Q170" s="1010">
        <v>-3795</v>
      </c>
      <c r="R170" s="1010"/>
    </row>
    <row r="171" spans="1:18">
      <c r="A171" s="1014" t="s">
        <v>229</v>
      </c>
      <c r="B171" s="1014" t="s">
        <v>1897</v>
      </c>
      <c r="C171" s="1014" t="s">
        <v>230</v>
      </c>
      <c r="D171" s="1014" t="s">
        <v>231</v>
      </c>
      <c r="E171" s="1014" t="s">
        <v>232</v>
      </c>
      <c r="F171" s="1015">
        <v>40445</v>
      </c>
      <c r="G171" s="1014" t="s">
        <v>67</v>
      </c>
      <c r="H171" s="1010"/>
      <c r="I171" s="1010">
        <v>1600000</v>
      </c>
      <c r="J171" s="1010">
        <v>0</v>
      </c>
      <c r="K171" s="1010">
        <v>1754666.66</v>
      </c>
      <c r="L171" s="1014" t="s">
        <v>871</v>
      </c>
      <c r="M171" s="1010"/>
      <c r="N171" s="1010"/>
      <c r="O171" s="1011"/>
      <c r="P171" s="1010"/>
      <c r="Q171" s="1010"/>
      <c r="R171" s="1010"/>
    </row>
    <row r="172" spans="1:18">
      <c r="A172" s="1014" t="s">
        <v>229</v>
      </c>
      <c r="B172" s="1014" t="s">
        <v>283</v>
      </c>
      <c r="C172" s="1014" t="s">
        <v>230</v>
      </c>
      <c r="D172" s="1014" t="s">
        <v>231</v>
      </c>
      <c r="E172" s="1014" t="s">
        <v>232</v>
      </c>
      <c r="F172" s="1015">
        <v>42759</v>
      </c>
      <c r="G172" s="1014" t="s">
        <v>283</v>
      </c>
      <c r="H172" s="1010"/>
      <c r="I172" s="1010"/>
      <c r="J172" s="1010"/>
      <c r="K172" s="1010"/>
      <c r="L172" s="1014" t="s">
        <v>283</v>
      </c>
      <c r="M172" s="1010">
        <v>1552000</v>
      </c>
      <c r="N172" s="1010"/>
      <c r="O172" s="1011">
        <v>1600000</v>
      </c>
      <c r="P172" s="1010">
        <v>0.97</v>
      </c>
      <c r="Q172" s="1010">
        <v>-48000</v>
      </c>
      <c r="R172" s="1010"/>
    </row>
    <row r="173" spans="1:18">
      <c r="A173" s="1014" t="s">
        <v>57</v>
      </c>
      <c r="B173" s="1014" t="s">
        <v>875</v>
      </c>
      <c r="C173" s="1014" t="s">
        <v>58</v>
      </c>
      <c r="D173" s="1014" t="s">
        <v>59</v>
      </c>
      <c r="E173" s="1014" t="s">
        <v>60</v>
      </c>
      <c r="F173" s="1015">
        <v>40403</v>
      </c>
      <c r="G173" s="1014" t="s">
        <v>7</v>
      </c>
      <c r="H173" s="1010">
        <v>2795000</v>
      </c>
      <c r="I173" s="1010"/>
      <c r="J173" s="1010">
        <v>2795000</v>
      </c>
      <c r="K173" s="1010">
        <v>209935.56</v>
      </c>
      <c r="L173" s="1014" t="s">
        <v>869</v>
      </c>
      <c r="M173" s="1010"/>
      <c r="N173" s="1010"/>
      <c r="O173" s="1011"/>
      <c r="P173" s="1010"/>
      <c r="Q173" s="1010"/>
      <c r="R173" s="1010"/>
    </row>
    <row r="174" spans="1:18">
      <c r="A174" s="1014" t="s">
        <v>167</v>
      </c>
      <c r="B174" s="1014"/>
      <c r="C174" s="1014" t="s">
        <v>168</v>
      </c>
      <c r="D174" s="1014" t="s">
        <v>51</v>
      </c>
      <c r="E174" s="1014" t="s">
        <v>52</v>
      </c>
      <c r="F174" s="1015">
        <v>40445</v>
      </c>
      <c r="G174" s="1014" t="s">
        <v>67</v>
      </c>
      <c r="H174" s="1010"/>
      <c r="I174" s="1010">
        <v>424000</v>
      </c>
      <c r="J174" s="1010">
        <v>0</v>
      </c>
      <c r="K174" s="1010">
        <v>490756.44</v>
      </c>
      <c r="L174" s="1014" t="s">
        <v>870</v>
      </c>
      <c r="M174" s="1010"/>
      <c r="N174" s="1010"/>
      <c r="O174" s="1011"/>
      <c r="P174" s="1010"/>
      <c r="Q174" s="1010"/>
      <c r="R174" s="1010"/>
    </row>
    <row r="175" spans="1:18">
      <c r="A175" s="1014" t="s">
        <v>167</v>
      </c>
      <c r="B175" s="1014" t="s">
        <v>283</v>
      </c>
      <c r="C175" s="1014" t="s">
        <v>168</v>
      </c>
      <c r="D175" s="1014" t="s">
        <v>51</v>
      </c>
      <c r="E175" s="1014" t="s">
        <v>52</v>
      </c>
      <c r="F175" s="1015">
        <v>43320</v>
      </c>
      <c r="G175" s="1014" t="s">
        <v>283</v>
      </c>
      <c r="H175" s="1010"/>
      <c r="I175" s="1010"/>
      <c r="J175" s="1010"/>
      <c r="K175" s="1010"/>
      <c r="L175" s="1014" t="s">
        <v>283</v>
      </c>
      <c r="M175" s="1010">
        <v>424000</v>
      </c>
      <c r="N175" s="1010"/>
      <c r="O175" s="1011">
        <v>424000</v>
      </c>
      <c r="P175" s="1010">
        <v>1</v>
      </c>
      <c r="Q175" s="1010"/>
      <c r="R175" s="1010"/>
    </row>
    <row r="176" spans="1:18">
      <c r="A176" s="1014" t="s">
        <v>150</v>
      </c>
      <c r="B176" s="1014" t="s">
        <v>1171</v>
      </c>
      <c r="C176" s="1014" t="s">
        <v>151</v>
      </c>
      <c r="D176" s="1014" t="s">
        <v>152</v>
      </c>
      <c r="E176" s="1014" t="s">
        <v>153</v>
      </c>
      <c r="F176" s="1015">
        <v>40445</v>
      </c>
      <c r="G176" s="1014" t="s">
        <v>67</v>
      </c>
      <c r="H176" s="1010"/>
      <c r="I176" s="1010">
        <v>10000</v>
      </c>
      <c r="J176" s="1010">
        <v>0</v>
      </c>
      <c r="K176" s="1010">
        <v>11600</v>
      </c>
      <c r="L176" s="1014" t="s">
        <v>870</v>
      </c>
      <c r="M176" s="1010"/>
      <c r="N176" s="1010"/>
      <c r="O176" s="1011"/>
      <c r="P176" s="1010"/>
      <c r="Q176" s="1010"/>
      <c r="R176" s="1010"/>
    </row>
    <row r="177" spans="1:18">
      <c r="A177" s="1014" t="s">
        <v>150</v>
      </c>
      <c r="B177" s="1014" t="s">
        <v>283</v>
      </c>
      <c r="C177" s="1014" t="s">
        <v>151</v>
      </c>
      <c r="D177" s="1014" t="s">
        <v>152</v>
      </c>
      <c r="E177" s="1014" t="s">
        <v>153</v>
      </c>
      <c r="F177" s="1015">
        <v>43367</v>
      </c>
      <c r="G177" s="1014" t="s">
        <v>283</v>
      </c>
      <c r="H177" s="1010"/>
      <c r="I177" s="1010"/>
      <c r="J177" s="1010"/>
      <c r="K177" s="1010"/>
      <c r="L177" s="1014" t="s">
        <v>283</v>
      </c>
      <c r="M177" s="1010">
        <v>10000</v>
      </c>
      <c r="N177" s="1010"/>
      <c r="O177" s="1011">
        <v>10000</v>
      </c>
      <c r="P177" s="1010">
        <v>1</v>
      </c>
      <c r="Q177" s="1010"/>
      <c r="R177" s="1010"/>
    </row>
    <row r="178" spans="1:18">
      <c r="A178" s="1014" t="s">
        <v>212</v>
      </c>
      <c r="B178" s="1014" t="s">
        <v>872</v>
      </c>
      <c r="C178" s="1014" t="s">
        <v>213</v>
      </c>
      <c r="D178" s="1014" t="s">
        <v>29</v>
      </c>
      <c r="E178" s="1014" t="s">
        <v>56</v>
      </c>
      <c r="F178" s="1015">
        <v>40450</v>
      </c>
      <c r="G178" s="1014" t="s">
        <v>67</v>
      </c>
      <c r="H178" s="1010"/>
      <c r="I178" s="1010">
        <v>295000</v>
      </c>
      <c r="J178" s="1010">
        <v>0</v>
      </c>
      <c r="K178" s="1010">
        <v>308622.56</v>
      </c>
      <c r="L178" s="1014" t="s">
        <v>871</v>
      </c>
      <c r="M178" s="1010"/>
      <c r="N178" s="1010"/>
      <c r="O178" s="1011"/>
      <c r="P178" s="1010"/>
      <c r="Q178" s="1010"/>
      <c r="R178" s="1010"/>
    </row>
    <row r="179" spans="1:18">
      <c r="A179" s="1014" t="s">
        <v>212</v>
      </c>
      <c r="B179" s="1014" t="s">
        <v>283</v>
      </c>
      <c r="C179" s="1014" t="s">
        <v>213</v>
      </c>
      <c r="D179" s="1014" t="s">
        <v>29</v>
      </c>
      <c r="E179" s="1014" t="s">
        <v>56</v>
      </c>
      <c r="F179" s="1015">
        <v>42734</v>
      </c>
      <c r="G179" s="1014" t="s">
        <v>283</v>
      </c>
      <c r="H179" s="1010"/>
      <c r="I179" s="1010"/>
      <c r="J179" s="1010"/>
      <c r="K179" s="1010"/>
      <c r="L179" s="1014" t="s">
        <v>283</v>
      </c>
      <c r="M179" s="1010">
        <v>271714.78000000003</v>
      </c>
      <c r="N179" s="1010"/>
      <c r="O179" s="1011">
        <v>295000</v>
      </c>
      <c r="P179" s="1010">
        <v>0.92106705099999997</v>
      </c>
      <c r="Q179" s="1010">
        <v>-23285.22</v>
      </c>
      <c r="R179" s="1010"/>
    </row>
    <row r="180" spans="1:18">
      <c r="A180" s="1014" t="s">
        <v>12</v>
      </c>
      <c r="B180" s="1014" t="s">
        <v>2992</v>
      </c>
      <c r="C180" s="1014" t="s">
        <v>13</v>
      </c>
      <c r="D180" s="1014" t="s">
        <v>14</v>
      </c>
      <c r="E180" s="1014" t="s">
        <v>15</v>
      </c>
      <c r="F180" s="1015">
        <v>40424</v>
      </c>
      <c r="G180" s="1014" t="s">
        <v>7</v>
      </c>
      <c r="H180" s="1010">
        <v>10300000</v>
      </c>
      <c r="I180" s="1010"/>
      <c r="J180" s="1010">
        <v>0</v>
      </c>
      <c r="K180" s="1010">
        <v>11577772.220000001</v>
      </c>
      <c r="L180" s="1014" t="s">
        <v>870</v>
      </c>
      <c r="M180" s="1010"/>
      <c r="N180" s="1010"/>
      <c r="O180" s="1011"/>
      <c r="P180" s="1010"/>
      <c r="Q180" s="1010"/>
      <c r="R180" s="1010"/>
    </row>
    <row r="181" spans="1:18">
      <c r="A181" s="1014" t="s">
        <v>12</v>
      </c>
      <c r="B181" s="1014" t="s">
        <v>283</v>
      </c>
      <c r="C181" s="1014" t="s">
        <v>13</v>
      </c>
      <c r="D181" s="1014" t="s">
        <v>14</v>
      </c>
      <c r="E181" s="1014" t="s">
        <v>15</v>
      </c>
      <c r="F181" s="1015">
        <v>42690</v>
      </c>
      <c r="G181" s="1014" t="s">
        <v>283</v>
      </c>
      <c r="H181" s="1010"/>
      <c r="I181" s="1010"/>
      <c r="J181" s="1010"/>
      <c r="K181" s="1010"/>
      <c r="L181" s="1014" t="s">
        <v>283</v>
      </c>
      <c r="M181" s="1010">
        <v>10300000</v>
      </c>
      <c r="N181" s="1010"/>
      <c r="O181" s="1011">
        <v>10300</v>
      </c>
      <c r="P181" s="1010">
        <v>1000</v>
      </c>
      <c r="Q181" s="1010"/>
      <c r="R181" s="1010"/>
    </row>
    <row r="182" spans="1:18">
      <c r="A182" s="1014" t="s">
        <v>143</v>
      </c>
      <c r="B182" s="1014" t="s">
        <v>926</v>
      </c>
      <c r="C182" s="1014" t="s">
        <v>306</v>
      </c>
      <c r="D182" s="1014" t="s">
        <v>29</v>
      </c>
      <c r="E182" s="1014" t="s">
        <v>56</v>
      </c>
      <c r="F182" s="1015">
        <v>40450</v>
      </c>
      <c r="G182" s="1014" t="s">
        <v>67</v>
      </c>
      <c r="H182" s="1010"/>
      <c r="I182" s="1010">
        <v>57000</v>
      </c>
      <c r="J182" s="1010">
        <v>0</v>
      </c>
      <c r="K182" s="1010">
        <v>59821.5</v>
      </c>
      <c r="L182" s="1014" t="s">
        <v>870</v>
      </c>
      <c r="M182" s="1010"/>
      <c r="N182" s="1010"/>
      <c r="O182" s="1011"/>
      <c r="P182" s="1010"/>
      <c r="Q182" s="1010"/>
      <c r="R182" s="1010"/>
    </row>
    <row r="183" spans="1:18">
      <c r="A183" s="1014" t="s">
        <v>143</v>
      </c>
      <c r="B183" s="1014" t="s">
        <v>283</v>
      </c>
      <c r="C183" s="1014" t="s">
        <v>306</v>
      </c>
      <c r="D183" s="1014" t="s">
        <v>29</v>
      </c>
      <c r="E183" s="1014" t="s">
        <v>56</v>
      </c>
      <c r="F183" s="1015">
        <v>41353</v>
      </c>
      <c r="G183" s="1014" t="s">
        <v>283</v>
      </c>
      <c r="H183" s="1010"/>
      <c r="I183" s="1010"/>
      <c r="J183" s="1010"/>
      <c r="K183" s="1010"/>
      <c r="L183" s="1014" t="s">
        <v>283</v>
      </c>
      <c r="M183" s="1010">
        <v>57000</v>
      </c>
      <c r="N183" s="1010"/>
      <c r="O183" s="1011">
        <v>57000</v>
      </c>
      <c r="P183" s="1010">
        <v>1</v>
      </c>
      <c r="Q183" s="1010"/>
      <c r="R183" s="1010"/>
    </row>
    <row r="184" spans="1:18">
      <c r="A184" s="1014" t="s">
        <v>106</v>
      </c>
      <c r="B184" s="1014" t="s">
        <v>3001</v>
      </c>
      <c r="C184" s="1014" t="s">
        <v>107</v>
      </c>
      <c r="D184" s="1014" t="s">
        <v>108</v>
      </c>
      <c r="E184" s="1014" t="s">
        <v>109</v>
      </c>
      <c r="F184" s="1015">
        <v>40389</v>
      </c>
      <c r="G184" s="1014" t="s">
        <v>67</v>
      </c>
      <c r="H184" s="1010">
        <v>11926000</v>
      </c>
      <c r="I184" s="1010">
        <v>10189000</v>
      </c>
      <c r="J184" s="1010">
        <v>0</v>
      </c>
      <c r="K184" s="1010">
        <v>23710842.969999999</v>
      </c>
      <c r="L184" s="1014" t="s">
        <v>870</v>
      </c>
      <c r="M184" s="1010"/>
      <c r="N184" s="1010"/>
      <c r="O184" s="1011"/>
      <c r="P184" s="1010"/>
      <c r="Q184" s="1010"/>
      <c r="R184" s="1010"/>
    </row>
    <row r="185" spans="1:18">
      <c r="A185" s="1014" t="s">
        <v>106</v>
      </c>
      <c r="B185" s="1014" t="s">
        <v>283</v>
      </c>
      <c r="C185" s="1014" t="s">
        <v>107</v>
      </c>
      <c r="D185" s="1014" t="s">
        <v>108</v>
      </c>
      <c r="E185" s="1014" t="s">
        <v>109</v>
      </c>
      <c r="F185" s="1015">
        <v>41241</v>
      </c>
      <c r="G185" s="1014" t="s">
        <v>283</v>
      </c>
      <c r="H185" s="1010"/>
      <c r="I185" s="1010"/>
      <c r="J185" s="1010"/>
      <c r="K185" s="1010"/>
      <c r="L185" s="1014" t="s">
        <v>283</v>
      </c>
      <c r="M185" s="1010">
        <v>22115000</v>
      </c>
      <c r="N185" s="1010"/>
      <c r="O185" s="1011">
        <v>22115000</v>
      </c>
      <c r="P185" s="1010">
        <v>1</v>
      </c>
      <c r="Q185" s="1010"/>
      <c r="R185" s="1010"/>
    </row>
    <row r="186" spans="1:18">
      <c r="A186" s="1014" t="s">
        <v>177</v>
      </c>
      <c r="B186" s="1014" t="s">
        <v>926</v>
      </c>
      <c r="C186" s="1014" t="s">
        <v>178</v>
      </c>
      <c r="D186" s="1014" t="s">
        <v>51</v>
      </c>
      <c r="E186" s="1014" t="s">
        <v>52</v>
      </c>
      <c r="F186" s="1015">
        <v>40445</v>
      </c>
      <c r="G186" s="1014" t="s">
        <v>67</v>
      </c>
      <c r="H186" s="1010"/>
      <c r="I186" s="1010">
        <v>743000</v>
      </c>
      <c r="J186" s="1010">
        <v>0</v>
      </c>
      <c r="K186" s="1010">
        <v>786754.45</v>
      </c>
      <c r="L186" s="1014" t="s">
        <v>870</v>
      </c>
      <c r="M186" s="1010"/>
      <c r="N186" s="1010"/>
      <c r="O186" s="1011"/>
      <c r="P186" s="1010"/>
      <c r="Q186" s="1010"/>
      <c r="R186" s="1010"/>
    </row>
    <row r="187" spans="1:18">
      <c r="A187" s="1014" t="s">
        <v>177</v>
      </c>
      <c r="B187" s="1014" t="s">
        <v>283</v>
      </c>
      <c r="C187" s="1014" t="s">
        <v>178</v>
      </c>
      <c r="D187" s="1014" t="s">
        <v>51</v>
      </c>
      <c r="E187" s="1014" t="s">
        <v>52</v>
      </c>
      <c r="F187" s="1015">
        <v>41521</v>
      </c>
      <c r="G187" s="1014" t="s">
        <v>283</v>
      </c>
      <c r="H187" s="1010"/>
      <c r="I187" s="1010"/>
      <c r="J187" s="1010"/>
      <c r="K187" s="1010"/>
      <c r="L187" s="1014" t="s">
        <v>283</v>
      </c>
      <c r="M187" s="1010">
        <v>743000</v>
      </c>
      <c r="N187" s="1010"/>
      <c r="O187" s="1011">
        <v>743000</v>
      </c>
      <c r="P187" s="1010">
        <v>1</v>
      </c>
      <c r="Q187" s="1010"/>
      <c r="R187" s="1010"/>
    </row>
    <row r="188" spans="1:18">
      <c r="A188" s="1014" t="s">
        <v>253</v>
      </c>
      <c r="B188" s="1014" t="s">
        <v>3041</v>
      </c>
      <c r="C188" s="1014" t="s">
        <v>254</v>
      </c>
      <c r="D188" s="1014" t="s">
        <v>255</v>
      </c>
      <c r="E188" s="1014" t="s">
        <v>153</v>
      </c>
      <c r="F188" s="1015">
        <v>40450</v>
      </c>
      <c r="G188" s="1014" t="s">
        <v>67</v>
      </c>
      <c r="H188" s="1010"/>
      <c r="I188" s="1010">
        <v>1229000</v>
      </c>
      <c r="J188" s="1010">
        <v>0</v>
      </c>
      <c r="K188" s="1010">
        <v>1330468.7</v>
      </c>
      <c r="L188" s="1014" t="s">
        <v>871</v>
      </c>
      <c r="M188" s="1010"/>
      <c r="N188" s="1010"/>
      <c r="O188" s="1011"/>
      <c r="P188" s="1010"/>
      <c r="Q188" s="1010"/>
      <c r="R188" s="1010"/>
    </row>
    <row r="189" spans="1:18">
      <c r="A189" s="1014" t="s">
        <v>253</v>
      </c>
      <c r="B189" s="1014" t="s">
        <v>283</v>
      </c>
      <c r="C189" s="1014" t="s">
        <v>254</v>
      </c>
      <c r="D189" s="1014" t="s">
        <v>255</v>
      </c>
      <c r="E189" s="1014" t="s">
        <v>153</v>
      </c>
      <c r="F189" s="1015">
        <v>42060</v>
      </c>
      <c r="G189" s="1014" t="s">
        <v>283</v>
      </c>
      <c r="H189" s="1010"/>
      <c r="I189" s="1010"/>
      <c r="J189" s="1010"/>
      <c r="K189" s="1010"/>
      <c r="L189" s="1014" t="s">
        <v>283</v>
      </c>
      <c r="M189" s="1010">
        <v>491600</v>
      </c>
      <c r="N189" s="1010"/>
      <c r="O189" s="1011">
        <v>491600</v>
      </c>
      <c r="P189" s="1010">
        <v>1</v>
      </c>
      <c r="Q189" s="1010"/>
      <c r="R189" s="1010"/>
    </row>
    <row r="190" spans="1:18">
      <c r="A190" s="1014" t="s">
        <v>253</v>
      </c>
      <c r="B190" s="1014" t="s">
        <v>283</v>
      </c>
      <c r="C190" s="1014" t="s">
        <v>254</v>
      </c>
      <c r="D190" s="1014" t="s">
        <v>255</v>
      </c>
      <c r="E190" s="1014" t="s">
        <v>153</v>
      </c>
      <c r="F190" s="1015">
        <v>42361</v>
      </c>
      <c r="G190" s="1014" t="s">
        <v>283</v>
      </c>
      <c r="H190" s="1010"/>
      <c r="I190" s="1010"/>
      <c r="J190" s="1010"/>
      <c r="K190" s="1010"/>
      <c r="L190" s="1014" t="s">
        <v>283</v>
      </c>
      <c r="M190" s="1010">
        <v>245800</v>
      </c>
      <c r="N190" s="1010"/>
      <c r="O190" s="1011">
        <v>245800</v>
      </c>
      <c r="P190" s="1010">
        <v>1</v>
      </c>
      <c r="Q190" s="1010"/>
      <c r="R190" s="1010"/>
    </row>
    <row r="191" spans="1:18">
      <c r="A191" s="1014" t="s">
        <v>253</v>
      </c>
      <c r="B191" s="1014" t="s">
        <v>283</v>
      </c>
      <c r="C191" s="1014" t="s">
        <v>254</v>
      </c>
      <c r="D191" s="1014" t="s">
        <v>255</v>
      </c>
      <c r="E191" s="1014" t="s">
        <v>153</v>
      </c>
      <c r="F191" s="1015">
        <v>42731</v>
      </c>
      <c r="G191" s="1014" t="s">
        <v>283</v>
      </c>
      <c r="H191" s="1010"/>
      <c r="I191" s="1010"/>
      <c r="J191" s="1010"/>
      <c r="K191" s="1010"/>
      <c r="L191" s="1014" t="s">
        <v>283</v>
      </c>
      <c r="M191" s="1010">
        <v>358018</v>
      </c>
      <c r="N191" s="1010"/>
      <c r="O191" s="1011">
        <v>389150</v>
      </c>
      <c r="P191" s="1010">
        <v>0.92</v>
      </c>
      <c r="Q191" s="1010">
        <v>-31132</v>
      </c>
      <c r="R191" s="1010"/>
    </row>
    <row r="192" spans="1:18">
      <c r="A192" s="1014" t="s">
        <v>253</v>
      </c>
      <c r="B192" s="1014" t="s">
        <v>283</v>
      </c>
      <c r="C192" s="1014" t="s">
        <v>254</v>
      </c>
      <c r="D192" s="1014" t="s">
        <v>255</v>
      </c>
      <c r="E192" s="1014" t="s">
        <v>153</v>
      </c>
      <c r="F192" s="1015">
        <v>43117</v>
      </c>
      <c r="G192" s="1014" t="s">
        <v>283</v>
      </c>
      <c r="H192" s="1010"/>
      <c r="I192" s="1010"/>
      <c r="J192" s="1010"/>
      <c r="K192" s="1010"/>
      <c r="L192" s="1014" t="s">
        <v>283</v>
      </c>
      <c r="M192" s="1010">
        <v>102450</v>
      </c>
      <c r="N192" s="1010"/>
      <c r="O192" s="1011">
        <v>102450</v>
      </c>
      <c r="P192" s="1010">
        <v>1</v>
      </c>
      <c r="Q192" s="1010"/>
      <c r="R192" s="1010"/>
    </row>
    <row r="193" spans="1:18">
      <c r="A193" s="1014" t="s">
        <v>271</v>
      </c>
      <c r="B193" s="1014" t="s">
        <v>926</v>
      </c>
      <c r="C193" s="1014" t="s">
        <v>272</v>
      </c>
      <c r="D193" s="1014" t="s">
        <v>273</v>
      </c>
      <c r="E193" s="1014" t="s">
        <v>246</v>
      </c>
      <c r="F193" s="1015">
        <v>40445</v>
      </c>
      <c r="G193" s="1014" t="s">
        <v>67</v>
      </c>
      <c r="H193" s="1010"/>
      <c r="I193" s="1010">
        <v>1915000</v>
      </c>
      <c r="J193" s="1010">
        <v>0</v>
      </c>
      <c r="K193" s="1010">
        <v>2135756.94</v>
      </c>
      <c r="L193" s="1014" t="s">
        <v>870</v>
      </c>
      <c r="M193" s="1010"/>
      <c r="N193" s="1010"/>
      <c r="O193" s="1011"/>
      <c r="P193" s="1010"/>
      <c r="Q193" s="1010"/>
      <c r="R193" s="1010"/>
    </row>
    <row r="194" spans="1:18">
      <c r="A194" s="1014" t="s">
        <v>271</v>
      </c>
      <c r="B194" s="1014" t="s">
        <v>283</v>
      </c>
      <c r="C194" s="1014" t="s">
        <v>272</v>
      </c>
      <c r="D194" s="1014" t="s">
        <v>273</v>
      </c>
      <c r="E194" s="1014" t="s">
        <v>246</v>
      </c>
      <c r="F194" s="1015">
        <v>42550</v>
      </c>
      <c r="G194" s="1014" t="s">
        <v>283</v>
      </c>
      <c r="H194" s="1010"/>
      <c r="I194" s="1010"/>
      <c r="J194" s="1010"/>
      <c r="K194" s="1010"/>
      <c r="L194" s="1014" t="s">
        <v>283</v>
      </c>
      <c r="M194" s="1010">
        <v>1915000</v>
      </c>
      <c r="N194" s="1010"/>
      <c r="O194" s="1011">
        <v>1915000</v>
      </c>
      <c r="P194" s="1010">
        <v>1</v>
      </c>
      <c r="Q194" s="1010"/>
      <c r="R194" s="1010"/>
    </row>
    <row r="195" spans="1:18" ht="15">
      <c r="A195" s="1014"/>
      <c r="B195" s="1014"/>
      <c r="C195" s="1014"/>
      <c r="D195" s="1014"/>
      <c r="E195" s="1014"/>
      <c r="F195" s="1016"/>
      <c r="G195" s="1017" t="s">
        <v>2975</v>
      </c>
      <c r="H195" s="1018">
        <f>SUM(H17:H194)</f>
        <v>363290000</v>
      </c>
      <c r="I195" s="1018">
        <f>SUM(I17:I194)</f>
        <v>206783000</v>
      </c>
      <c r="J195" s="1018">
        <f>SUM(J17:J194)</f>
        <v>30346999.999600001</v>
      </c>
      <c r="K195" s="1018">
        <f>SUM(K17:K194)</f>
        <v>578293682.04999995</v>
      </c>
      <c r="L195" s="1019"/>
      <c r="M195" s="1018">
        <f>SUM(M17:M194)</f>
        <v>512773944</v>
      </c>
      <c r="N195" s="1018">
        <f>SUM(N17:N194)</f>
        <v>0</v>
      </c>
      <c r="O195" s="1020"/>
      <c r="P195" s="1018"/>
      <c r="Q195" s="1018">
        <f>SUM(Q17:Q194)</f>
        <v>-26952056</v>
      </c>
      <c r="R195" s="1018">
        <f>SUM(R17:R194)</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ht="26.25">
      <c r="A3" s="788">
        <v>2</v>
      </c>
      <c r="B3" s="786" t="s">
        <v>308</v>
      </c>
    </row>
    <row r="4" spans="1:2" ht="39">
      <c r="A4" s="788">
        <v>3</v>
      </c>
      <c r="B4" s="786" t="s">
        <v>2941</v>
      </c>
    </row>
    <row r="5" spans="1:2" ht="26.25">
      <c r="A5" s="788">
        <v>4</v>
      </c>
      <c r="B5" s="786" t="s">
        <v>2942</v>
      </c>
    </row>
    <row r="6" spans="1:2" ht="26.25">
      <c r="A6" s="788">
        <v>5</v>
      </c>
      <c r="B6" s="786" t="s">
        <v>2943</v>
      </c>
    </row>
    <row r="7" spans="1:2" ht="51.75">
      <c r="A7" s="788">
        <v>6</v>
      </c>
      <c r="B7" s="786" t="s">
        <v>2944</v>
      </c>
    </row>
    <row r="8" spans="1:2" ht="64.5">
      <c r="A8" s="788">
        <v>7</v>
      </c>
      <c r="B8" s="786" t="s">
        <v>2945</v>
      </c>
    </row>
    <row r="9" spans="1:2" ht="39">
      <c r="A9" s="788">
        <v>8</v>
      </c>
      <c r="B9" s="786" t="s">
        <v>2980</v>
      </c>
    </row>
    <row r="10" spans="1:2" ht="64.5">
      <c r="A10" s="788">
        <v>9</v>
      </c>
      <c r="B10" s="786" t="s">
        <v>2946</v>
      </c>
    </row>
    <row r="11" spans="1:2" ht="51.75">
      <c r="A11" s="788">
        <v>10</v>
      </c>
      <c r="B11" s="786" t="s">
        <v>2947</v>
      </c>
    </row>
    <row r="12" spans="1:2" ht="64.5">
      <c r="A12" s="788">
        <v>11</v>
      </c>
      <c r="B12" s="786" t="s">
        <v>2948</v>
      </c>
    </row>
    <row r="13" spans="1:2" ht="64.5">
      <c r="A13" s="788">
        <v>12</v>
      </c>
      <c r="B13" s="786" t="s">
        <v>2981</v>
      </c>
    </row>
    <row r="14" spans="1:2" ht="64.5">
      <c r="A14" s="788">
        <v>13</v>
      </c>
      <c r="B14" s="786" t="s">
        <v>2982</v>
      </c>
    </row>
    <row r="15" spans="1:2" ht="64.5">
      <c r="A15" s="788">
        <v>14</v>
      </c>
      <c r="B15" s="786" t="s">
        <v>2983</v>
      </c>
    </row>
    <row r="16" spans="1:2" ht="64.5">
      <c r="A16" s="788">
        <v>15</v>
      </c>
      <c r="B16" s="786" t="s">
        <v>2984</v>
      </c>
    </row>
    <row r="17" spans="1:2" ht="64.5">
      <c r="A17" s="788">
        <v>16</v>
      </c>
      <c r="B17" s="786" t="s">
        <v>2985</v>
      </c>
    </row>
    <row r="18" spans="1:2" ht="64.5">
      <c r="A18" s="788">
        <v>17</v>
      </c>
      <c r="B18" s="786" t="s">
        <v>2986</v>
      </c>
    </row>
    <row r="19" spans="1:2" ht="64.5">
      <c r="A19" s="788">
        <v>18</v>
      </c>
      <c r="B19" s="786" t="s">
        <v>2987</v>
      </c>
    </row>
    <row r="20" spans="1:2" ht="64.5">
      <c r="A20" s="788">
        <v>19</v>
      </c>
      <c r="B20" s="786" t="s">
        <v>2988</v>
      </c>
    </row>
    <row r="21" spans="1:2" ht="64.5">
      <c r="A21" s="788">
        <v>20</v>
      </c>
      <c r="B21" s="786" t="s">
        <v>3004</v>
      </c>
    </row>
    <row r="22" spans="1:2" ht="64.5">
      <c r="A22" s="788">
        <v>21</v>
      </c>
      <c r="B22" s="786" t="s">
        <v>3005</v>
      </c>
    </row>
    <row r="23" spans="1:2" ht="64.5">
      <c r="A23" s="788">
        <v>22</v>
      </c>
      <c r="B23" s="786" t="s">
        <v>3006</v>
      </c>
    </row>
    <row r="24" spans="1:2" ht="64.5">
      <c r="A24" s="788">
        <v>23</v>
      </c>
      <c r="B24" s="786" t="s">
        <v>3007</v>
      </c>
    </row>
    <row r="25" spans="1:2" ht="64.5">
      <c r="A25" s="788">
        <v>24</v>
      </c>
      <c r="B25" s="786" t="s">
        <v>3008</v>
      </c>
    </row>
    <row r="26" spans="1:2" ht="64.5">
      <c r="A26" s="788">
        <v>25</v>
      </c>
      <c r="B26" s="786" t="s">
        <v>3009</v>
      </c>
    </row>
    <row r="27" spans="1:2" ht="64.5">
      <c r="A27" s="788">
        <v>26</v>
      </c>
      <c r="B27" s="786" t="s">
        <v>3010</v>
      </c>
    </row>
    <row r="28" spans="1:2" ht="64.5">
      <c r="A28" s="788">
        <v>27</v>
      </c>
      <c r="B28" s="786" t="s">
        <v>3011</v>
      </c>
    </row>
    <row r="29" spans="1:2" ht="64.5">
      <c r="A29" s="788">
        <v>28</v>
      </c>
      <c r="B29" s="786" t="s">
        <v>3012</v>
      </c>
    </row>
    <row r="30" spans="1:2" ht="77.25">
      <c r="A30" s="788">
        <v>29</v>
      </c>
      <c r="B30" s="786" t="s">
        <v>3013</v>
      </c>
    </row>
    <row r="31" spans="1:2" ht="64.5">
      <c r="A31" s="788">
        <v>30</v>
      </c>
      <c r="B31" s="786" t="s">
        <v>3014</v>
      </c>
    </row>
    <row r="32" spans="1:2" ht="64.5">
      <c r="A32" s="788">
        <v>31</v>
      </c>
      <c r="B32" s="786" t="s">
        <v>3015</v>
      </c>
    </row>
    <row r="33" spans="1:2" ht="64.5">
      <c r="A33" s="788">
        <v>32</v>
      </c>
      <c r="B33" s="786" t="s">
        <v>3016</v>
      </c>
    </row>
    <row r="34" spans="1:2" ht="64.5">
      <c r="A34" s="788">
        <v>33</v>
      </c>
      <c r="B34" s="786" t="s">
        <v>3017</v>
      </c>
    </row>
    <row r="35" spans="1:2" ht="64.5">
      <c r="A35" s="788">
        <v>34</v>
      </c>
      <c r="B35" s="786" t="s">
        <v>3018</v>
      </c>
    </row>
    <row r="36" spans="1:2" ht="64.5">
      <c r="A36" s="788">
        <v>35</v>
      </c>
      <c r="B36" s="786" t="s">
        <v>3019</v>
      </c>
    </row>
    <row r="37" spans="1:2" ht="64.5">
      <c r="A37" s="788">
        <v>36</v>
      </c>
      <c r="B37" s="786" t="s">
        <v>3020</v>
      </c>
    </row>
    <row r="38" spans="1:2" ht="64.5">
      <c r="A38" s="788">
        <v>37</v>
      </c>
      <c r="B38" s="786" t="s">
        <v>3021</v>
      </c>
    </row>
    <row r="39" spans="1:2" ht="64.5">
      <c r="A39" s="788">
        <v>38</v>
      </c>
      <c r="B39" s="786" t="s">
        <v>3022</v>
      </c>
    </row>
    <row r="40" spans="1:2">
      <c r="A40" s="788">
        <v>39</v>
      </c>
      <c r="B40" s="786" t="s">
        <v>3023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c r="A1" s="1248" t="s">
        <v>446</v>
      </c>
      <c r="B1" s="1248"/>
      <c r="C1" s="1248"/>
      <c r="D1" s="1248"/>
      <c r="E1" s="1248"/>
      <c r="F1" s="1248"/>
      <c r="G1" s="1248"/>
      <c r="H1" s="1248"/>
      <c r="I1" s="1248"/>
      <c r="J1" s="1248"/>
      <c r="K1" s="1248"/>
      <c r="L1" s="1248"/>
      <c r="M1" s="1248"/>
      <c r="N1" s="1248"/>
      <c r="O1" s="1248"/>
      <c r="P1" s="1248"/>
      <c r="Q1" s="1248"/>
      <c r="R1" s="1248"/>
      <c r="S1" s="1248"/>
      <c r="T1" s="1248"/>
      <c r="U1" s="1248"/>
      <c r="V1" s="1248"/>
    </row>
    <row r="2" spans="1:23" ht="15">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47" customFormat="1" ht="15.75" thickBot="1"/>
    <row r="4" spans="1:23" ht="15" customHeight="1">
      <c r="A4" s="1249"/>
      <c r="B4" s="1249" t="s">
        <v>447</v>
      </c>
      <c r="C4" s="1252"/>
      <c r="D4" s="1252"/>
      <c r="E4" s="1252"/>
      <c r="F4" s="1252"/>
      <c r="G4" s="1252"/>
      <c r="H4" s="1252"/>
      <c r="I4" s="1253"/>
      <c r="J4" s="1257" t="s">
        <v>448</v>
      </c>
      <c r="K4" s="1258"/>
      <c r="L4" s="1258"/>
      <c r="M4" s="1258"/>
      <c r="N4" s="1259"/>
      <c r="O4" s="1221" t="s">
        <v>449</v>
      </c>
      <c r="P4" s="1222"/>
      <c r="Q4" s="1222"/>
      <c r="R4" s="1223"/>
      <c r="S4" s="1221" t="s">
        <v>450</v>
      </c>
      <c r="T4" s="1222"/>
      <c r="U4" s="1222"/>
      <c r="V4" s="1222"/>
      <c r="W4" s="1223"/>
    </row>
    <row r="5" spans="1:23" ht="14.25" customHeight="1">
      <c r="A5" s="1250"/>
      <c r="B5" s="1254"/>
      <c r="C5" s="1255"/>
      <c r="D5" s="1255"/>
      <c r="E5" s="1255"/>
      <c r="F5" s="1255"/>
      <c r="G5" s="1255"/>
      <c r="H5" s="1255"/>
      <c r="I5" s="1256"/>
      <c r="J5" s="1260"/>
      <c r="K5" s="1261"/>
      <c r="L5" s="1261"/>
      <c r="M5" s="1261"/>
      <c r="N5" s="1262"/>
      <c r="O5" s="1224"/>
      <c r="P5" s="1225"/>
      <c r="Q5" s="1225"/>
      <c r="R5" s="1226"/>
      <c r="S5" s="1224"/>
      <c r="T5" s="1225"/>
      <c r="U5" s="1225"/>
      <c r="V5" s="1225"/>
      <c r="W5" s="1226"/>
    </row>
    <row r="6" spans="1:23" ht="15" customHeight="1">
      <c r="A6" s="1250"/>
      <c r="B6" s="1227" t="s">
        <v>451</v>
      </c>
      <c r="C6" s="1227" t="s">
        <v>1</v>
      </c>
      <c r="D6" s="1209" t="s">
        <v>452</v>
      </c>
      <c r="E6" s="1212" t="s">
        <v>453</v>
      </c>
      <c r="F6" s="1215" t="s">
        <v>454</v>
      </c>
      <c r="G6" s="1212" t="s">
        <v>301</v>
      </c>
      <c r="H6" s="1194" t="s">
        <v>455</v>
      </c>
      <c r="I6" s="1195"/>
      <c r="J6" s="1218" t="s">
        <v>456</v>
      </c>
      <c r="K6" s="1191" t="s">
        <v>457</v>
      </c>
      <c r="L6" s="1191" t="s">
        <v>301</v>
      </c>
      <c r="M6" s="1194" t="s">
        <v>455</v>
      </c>
      <c r="N6" s="1195"/>
      <c r="O6" s="1200" t="s">
        <v>458</v>
      </c>
      <c r="P6" s="1203"/>
      <c r="Q6" s="1206" t="s">
        <v>459</v>
      </c>
      <c r="R6" s="1200" t="s">
        <v>460</v>
      </c>
      <c r="S6" s="1200" t="s">
        <v>1</v>
      </c>
      <c r="T6" s="1194" t="s">
        <v>457</v>
      </c>
      <c r="U6" s="1230" t="s">
        <v>461</v>
      </c>
      <c r="V6" s="1233" t="s">
        <v>462</v>
      </c>
      <c r="W6" s="1236" t="s">
        <v>463</v>
      </c>
    </row>
    <row r="7" spans="1:23" ht="15" customHeight="1">
      <c r="A7" s="1250"/>
      <c r="B7" s="1228"/>
      <c r="C7" s="1228"/>
      <c r="D7" s="1210"/>
      <c r="E7" s="1213"/>
      <c r="F7" s="1216"/>
      <c r="G7" s="1213"/>
      <c r="H7" s="1196"/>
      <c r="I7" s="1197"/>
      <c r="J7" s="1219"/>
      <c r="K7" s="1192"/>
      <c r="L7" s="1192"/>
      <c r="M7" s="1196"/>
      <c r="N7" s="1197"/>
      <c r="O7" s="1201"/>
      <c r="P7" s="1204"/>
      <c r="Q7" s="1207"/>
      <c r="R7" s="1201"/>
      <c r="S7" s="1201"/>
      <c r="T7" s="1196"/>
      <c r="U7" s="1231"/>
      <c r="V7" s="1234"/>
      <c r="W7" s="1237"/>
    </row>
    <row r="8" spans="1:23" ht="15" customHeight="1" thickBot="1">
      <c r="A8" s="1251"/>
      <c r="B8" s="1229"/>
      <c r="C8" s="1229"/>
      <c r="D8" s="1211"/>
      <c r="E8" s="1214"/>
      <c r="F8" s="1217"/>
      <c r="G8" s="1214"/>
      <c r="H8" s="1198"/>
      <c r="I8" s="1199"/>
      <c r="J8" s="1220"/>
      <c r="K8" s="1193"/>
      <c r="L8" s="1193"/>
      <c r="M8" s="1198"/>
      <c r="N8" s="1199"/>
      <c r="O8" s="1202"/>
      <c r="P8" s="1205"/>
      <c r="Q8" s="1208"/>
      <c r="R8" s="1202"/>
      <c r="S8" s="1202"/>
      <c r="T8" s="1198"/>
      <c r="U8" s="1232"/>
      <c r="V8" s="1235"/>
      <c r="W8" s="1238"/>
    </row>
    <row r="9" spans="1:23" ht="28.5">
      <c r="A9" s="1149" t="s">
        <v>464</v>
      </c>
      <c r="B9" s="1149" t="s">
        <v>465</v>
      </c>
      <c r="C9" s="48">
        <v>39811</v>
      </c>
      <c r="D9" s="974" t="s">
        <v>466</v>
      </c>
      <c r="E9" s="965" t="s">
        <v>467</v>
      </c>
      <c r="F9" s="49" t="s">
        <v>285</v>
      </c>
      <c r="G9" s="50">
        <v>5000000000</v>
      </c>
      <c r="H9" s="51" t="s">
        <v>468</v>
      </c>
      <c r="I9" s="52"/>
      <c r="J9" s="53">
        <v>40177</v>
      </c>
      <c r="K9" s="54" t="s">
        <v>469</v>
      </c>
      <c r="L9" s="50">
        <v>5000000000</v>
      </c>
      <c r="M9" s="55" t="s">
        <v>470</v>
      </c>
      <c r="N9" s="56"/>
      <c r="O9" s="1150" t="s">
        <v>464</v>
      </c>
      <c r="P9" s="1152" t="s">
        <v>471</v>
      </c>
      <c r="Q9" s="1154" t="s">
        <v>472</v>
      </c>
      <c r="R9" s="1282">
        <v>5937500000</v>
      </c>
      <c r="S9" s="1271">
        <v>41598</v>
      </c>
      <c r="T9" s="1275" t="s">
        <v>473</v>
      </c>
      <c r="U9" s="1303">
        <v>5925000000</v>
      </c>
      <c r="V9" s="1277" t="s">
        <v>470</v>
      </c>
      <c r="W9" s="1280">
        <v>0</v>
      </c>
    </row>
    <row r="10" spans="1:23" ht="14.25" customHeight="1">
      <c r="A10" s="1126"/>
      <c r="B10" s="1126"/>
      <c r="C10" s="1168">
        <v>39954</v>
      </c>
      <c r="D10" s="1169" t="s">
        <v>466</v>
      </c>
      <c r="E10" s="1170" t="s">
        <v>467</v>
      </c>
      <c r="F10" s="1279" t="s">
        <v>474</v>
      </c>
      <c r="G10" s="1239">
        <v>7500000000</v>
      </c>
      <c r="H10" s="1240" t="s">
        <v>468</v>
      </c>
      <c r="I10" s="1172">
        <v>22</v>
      </c>
      <c r="J10" s="1127">
        <v>40177</v>
      </c>
      <c r="K10" s="1130" t="s">
        <v>475</v>
      </c>
      <c r="L10" s="1246">
        <v>3000000000</v>
      </c>
      <c r="M10" s="1133" t="s">
        <v>470</v>
      </c>
      <c r="N10" s="1179"/>
      <c r="O10" s="1151"/>
      <c r="P10" s="1153"/>
      <c r="Q10" s="1155"/>
      <c r="R10" s="1283"/>
      <c r="S10" s="1272"/>
      <c r="T10" s="1276"/>
      <c r="U10" s="1304"/>
      <c r="V10" s="1278"/>
      <c r="W10" s="1281"/>
    </row>
    <row r="11" spans="1:23" ht="28.5" customHeight="1">
      <c r="A11" s="1126"/>
      <c r="B11" s="1126"/>
      <c r="C11" s="1168"/>
      <c r="D11" s="1169"/>
      <c r="E11" s="1170"/>
      <c r="F11" s="1279"/>
      <c r="G11" s="1239"/>
      <c r="H11" s="1240"/>
      <c r="I11" s="1286"/>
      <c r="J11" s="1129"/>
      <c r="K11" s="1132"/>
      <c r="L11" s="1247"/>
      <c r="M11" s="1135"/>
      <c r="N11" s="1180"/>
      <c r="O11" s="1176" t="s">
        <v>464</v>
      </c>
      <c r="P11" s="1156" t="s">
        <v>476</v>
      </c>
      <c r="Q11" s="1145" t="s">
        <v>31</v>
      </c>
      <c r="R11" s="1243">
        <v>0.63449999999999995</v>
      </c>
      <c r="S11" s="630">
        <v>41662</v>
      </c>
      <c r="T11" s="1083" t="s">
        <v>477</v>
      </c>
      <c r="U11" s="1084">
        <v>3023750000</v>
      </c>
      <c r="V11" s="1083" t="s">
        <v>31</v>
      </c>
      <c r="W11" s="1085">
        <v>0.36959999999999998</v>
      </c>
    </row>
    <row r="12" spans="1:23" ht="44.25" customHeight="1">
      <c r="A12" s="1126"/>
      <c r="B12" s="1126"/>
      <c r="C12" s="1181">
        <v>40177</v>
      </c>
      <c r="D12" s="1145" t="s">
        <v>466</v>
      </c>
      <c r="E12" s="1145" t="s">
        <v>467</v>
      </c>
      <c r="F12" s="1185" t="s">
        <v>474</v>
      </c>
      <c r="G12" s="1121">
        <v>1250000000</v>
      </c>
      <c r="H12" s="1188" t="s">
        <v>468</v>
      </c>
      <c r="I12" s="1172" t="s">
        <v>478</v>
      </c>
      <c r="J12" s="1127">
        <v>40542</v>
      </c>
      <c r="K12" s="1136" t="s">
        <v>475</v>
      </c>
      <c r="L12" s="1121">
        <v>5500000000</v>
      </c>
      <c r="M12" s="1133" t="s">
        <v>470</v>
      </c>
      <c r="N12" s="1179">
        <v>26</v>
      </c>
      <c r="O12" s="1177"/>
      <c r="P12" s="1157"/>
      <c r="Q12" s="1146"/>
      <c r="R12" s="1244"/>
      <c r="S12" s="630">
        <v>41744</v>
      </c>
      <c r="T12" s="1083" t="s">
        <v>479</v>
      </c>
      <c r="U12" s="1084">
        <v>2375000000</v>
      </c>
      <c r="V12" s="1083" t="s">
        <v>31</v>
      </c>
      <c r="W12" s="1085">
        <v>0.1709</v>
      </c>
    </row>
    <row r="13" spans="1:23" ht="44.25" customHeight="1">
      <c r="A13" s="1126"/>
      <c r="B13" s="1126"/>
      <c r="C13" s="1182"/>
      <c r="D13" s="1146"/>
      <c r="E13" s="1146"/>
      <c r="F13" s="1186"/>
      <c r="G13" s="1187"/>
      <c r="H13" s="1189"/>
      <c r="I13" s="1173"/>
      <c r="J13" s="1128"/>
      <c r="K13" s="1137"/>
      <c r="L13" s="1187"/>
      <c r="M13" s="1134"/>
      <c r="N13" s="1273"/>
      <c r="O13" s="1177"/>
      <c r="P13" s="1157"/>
      <c r="Q13" s="1146"/>
      <c r="R13" s="1244"/>
      <c r="S13" s="630">
        <v>41773</v>
      </c>
      <c r="T13" s="1083" t="s">
        <v>480</v>
      </c>
      <c r="U13" s="1084">
        <v>181141750</v>
      </c>
      <c r="V13" s="1083" t="s">
        <v>31</v>
      </c>
      <c r="W13" s="1085">
        <v>0.156</v>
      </c>
    </row>
    <row r="14" spans="1:23" ht="44.25" customHeight="1">
      <c r="A14" s="1126"/>
      <c r="B14" s="1126"/>
      <c r="C14" s="1182"/>
      <c r="D14" s="1146"/>
      <c r="E14" s="1146"/>
      <c r="F14" s="1186"/>
      <c r="G14" s="1187"/>
      <c r="H14" s="1189"/>
      <c r="I14" s="1173"/>
      <c r="J14" s="1128"/>
      <c r="K14" s="1137"/>
      <c r="L14" s="1187"/>
      <c r="M14" s="1134"/>
      <c r="N14" s="1273"/>
      <c r="O14" s="1177"/>
      <c r="P14" s="1157"/>
      <c r="Q14" s="1146"/>
      <c r="R14" s="1244"/>
      <c r="S14" s="630">
        <v>41894</v>
      </c>
      <c r="T14" s="1083" t="s">
        <v>481</v>
      </c>
      <c r="U14" s="1084">
        <v>218680700</v>
      </c>
      <c r="V14" s="1083" t="s">
        <v>31</v>
      </c>
      <c r="W14" s="1085">
        <v>0.13400000000000001</v>
      </c>
    </row>
    <row r="15" spans="1:23" ht="44.25" customHeight="1">
      <c r="A15" s="1126"/>
      <c r="B15" s="1126"/>
      <c r="C15" s="1182"/>
      <c r="D15" s="1146"/>
      <c r="E15" s="1146"/>
      <c r="F15" s="1186"/>
      <c r="G15" s="1187"/>
      <c r="H15" s="1189"/>
      <c r="I15" s="1173"/>
      <c r="J15" s="1128"/>
      <c r="K15" s="1137"/>
      <c r="L15" s="1187"/>
      <c r="M15" s="1134"/>
      <c r="N15" s="1273"/>
      <c r="O15" s="1177"/>
      <c r="P15" s="1157"/>
      <c r="Q15" s="1146"/>
      <c r="R15" s="1244"/>
      <c r="S15" s="630">
        <v>41928</v>
      </c>
      <c r="T15" s="1083" t="s">
        <v>482</v>
      </c>
      <c r="U15" s="1084">
        <v>245492604.60280001</v>
      </c>
      <c r="V15" s="1083" t="s">
        <v>31</v>
      </c>
      <c r="W15" s="1085">
        <v>0.114</v>
      </c>
    </row>
    <row r="16" spans="1:23" ht="44.25" customHeight="1" thickBot="1">
      <c r="A16" s="1126"/>
      <c r="B16" s="1126"/>
      <c r="C16" s="1183"/>
      <c r="D16" s="1184"/>
      <c r="E16" s="1184"/>
      <c r="F16" s="1184"/>
      <c r="G16" s="1183"/>
      <c r="H16" s="1190"/>
      <c r="I16" s="1174"/>
      <c r="J16" s="1285"/>
      <c r="K16" s="1184"/>
      <c r="L16" s="1183"/>
      <c r="M16" s="1171"/>
      <c r="N16" s="1274"/>
      <c r="O16" s="1178"/>
      <c r="P16" s="1175"/>
      <c r="Q16" s="1284"/>
      <c r="R16" s="1245"/>
      <c r="S16" s="630">
        <v>41997</v>
      </c>
      <c r="T16" s="1083" t="s">
        <v>483</v>
      </c>
      <c r="U16" s="1084">
        <v>1277036382</v>
      </c>
      <c r="V16" s="1083" t="s">
        <v>31</v>
      </c>
      <c r="W16" s="622">
        <v>0</v>
      </c>
    </row>
    <row r="17" spans="1:24" ht="44.25" customHeight="1" thickTop="1" thickBot="1">
      <c r="A17" s="1148"/>
      <c r="B17" s="1148"/>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81">
        <v>39813</v>
      </c>
      <c r="D19" s="1145" t="s">
        <v>466</v>
      </c>
      <c r="E19" s="1165" t="s">
        <v>489</v>
      </c>
      <c r="F19" s="1165" t="s">
        <v>492</v>
      </c>
      <c r="G19" s="1121">
        <v>13400000000</v>
      </c>
      <c r="H19" s="1123" t="s">
        <v>468</v>
      </c>
      <c r="I19" s="1305"/>
      <c r="J19" s="77"/>
      <c r="K19" s="78"/>
      <c r="L19" s="79"/>
      <c r="M19" s="80"/>
      <c r="N19" s="81"/>
      <c r="O19" s="1309"/>
      <c r="P19" s="1291"/>
      <c r="Q19" s="1146"/>
      <c r="R19" s="1265"/>
      <c r="S19" s="1267"/>
      <c r="T19" s="1269"/>
      <c r="U19" s="1263"/>
      <c r="V19" s="1241"/>
      <c r="W19" s="82"/>
    </row>
    <row r="20" spans="1:24" ht="27.75" customHeight="1" thickTop="1" thickBot="1">
      <c r="A20" s="1125"/>
      <c r="B20" s="1126"/>
      <c r="C20" s="1307"/>
      <c r="D20" s="1147"/>
      <c r="E20" s="1155"/>
      <c r="F20" s="1155"/>
      <c r="G20" s="1122"/>
      <c r="H20" s="1124"/>
      <c r="I20" s="1306"/>
      <c r="J20" s="925">
        <v>40004</v>
      </c>
      <c r="K20" s="934" t="s">
        <v>493</v>
      </c>
      <c r="L20" s="919">
        <v>13400000000</v>
      </c>
      <c r="M20" s="918" t="s">
        <v>470</v>
      </c>
      <c r="N20" s="83">
        <v>7</v>
      </c>
      <c r="O20" s="1310"/>
      <c r="P20" s="1292"/>
      <c r="Q20" s="1293"/>
      <c r="R20" s="1266"/>
      <c r="S20" s="1268"/>
      <c r="T20" s="1270"/>
      <c r="U20" s="1264"/>
      <c r="V20" s="1242"/>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21">
        <v>4000000000</v>
      </c>
      <c r="H22" s="1123" t="s">
        <v>468</v>
      </c>
      <c r="I22" s="1287">
        <v>5</v>
      </c>
      <c r="J22" s="1127">
        <v>40004</v>
      </c>
      <c r="K22" s="1136" t="s">
        <v>493</v>
      </c>
      <c r="L22" s="1296">
        <v>4000000000</v>
      </c>
      <c r="M22" s="1133" t="s">
        <v>470</v>
      </c>
      <c r="N22" s="1159">
        <v>7</v>
      </c>
      <c r="O22" s="1300" t="s">
        <v>494</v>
      </c>
      <c r="P22" s="1156" t="s">
        <v>497</v>
      </c>
      <c r="Q22" s="1162"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87"/>
      <c r="H23" s="1308"/>
      <c r="I23" s="1288"/>
      <c r="J23" s="1128"/>
      <c r="K23" s="1137"/>
      <c r="L23" s="1297"/>
      <c r="M23" s="1134"/>
      <c r="N23" s="1160"/>
      <c r="O23" s="1301"/>
      <c r="P23" s="1157"/>
      <c r="Q23" s="1163"/>
      <c r="R23" s="1265"/>
      <c r="S23" s="609">
        <v>40508</v>
      </c>
      <c r="T23" s="1079" t="s">
        <v>498</v>
      </c>
      <c r="U23" s="1077">
        <v>1761495577.3</v>
      </c>
      <c r="V23" s="1078" t="s">
        <v>31</v>
      </c>
      <c r="W23" s="622">
        <v>0.32040000000000002</v>
      </c>
    </row>
    <row r="24" spans="1:24" ht="28.5" customHeight="1">
      <c r="A24" s="1125"/>
      <c r="B24" s="1126"/>
      <c r="C24" s="1143"/>
      <c r="D24" s="1146"/>
      <c r="E24" s="1146"/>
      <c r="F24" s="1146"/>
      <c r="G24" s="1187"/>
      <c r="H24" s="1308"/>
      <c r="I24" s="1288"/>
      <c r="J24" s="1128"/>
      <c r="K24" s="1137"/>
      <c r="L24" s="1297"/>
      <c r="M24" s="1134"/>
      <c r="N24" s="1160"/>
      <c r="O24" s="1301"/>
      <c r="P24" s="1157"/>
      <c r="Q24" s="1163"/>
      <c r="R24" s="1265"/>
      <c r="S24" s="609">
        <v>41264</v>
      </c>
      <c r="T24" s="621" t="s">
        <v>499</v>
      </c>
      <c r="U24" s="1077">
        <v>5500000000</v>
      </c>
      <c r="V24" s="1078" t="s">
        <v>31</v>
      </c>
      <c r="W24" s="622">
        <v>0.21970000000000001</v>
      </c>
    </row>
    <row r="25" spans="1:24" ht="28.5" customHeight="1">
      <c r="A25" s="1125"/>
      <c r="B25" s="1126"/>
      <c r="C25" s="1143"/>
      <c r="D25" s="1146"/>
      <c r="E25" s="1146"/>
      <c r="F25" s="1146"/>
      <c r="G25" s="1187"/>
      <c r="H25" s="1308"/>
      <c r="I25" s="1288"/>
      <c r="J25" s="1128"/>
      <c r="K25" s="1137"/>
      <c r="L25" s="1297"/>
      <c r="M25" s="1134"/>
      <c r="N25" s="1160"/>
      <c r="O25" s="1301"/>
      <c r="P25" s="1157"/>
      <c r="Q25" s="1163"/>
      <c r="R25" s="1265"/>
      <c r="S25" s="609">
        <v>41375</v>
      </c>
      <c r="T25" s="621" t="s">
        <v>500</v>
      </c>
      <c r="U25" s="1077">
        <v>1637839843.6800001</v>
      </c>
      <c r="V25" s="1078" t="s">
        <v>31</v>
      </c>
      <c r="W25" s="622">
        <v>0.1769</v>
      </c>
    </row>
    <row r="26" spans="1:24" ht="28.5" customHeight="1">
      <c r="A26" s="1125"/>
      <c r="B26" s="1126"/>
      <c r="C26" s="1143"/>
      <c r="D26" s="1146"/>
      <c r="E26" s="1146"/>
      <c r="F26" s="1146"/>
      <c r="G26" s="1187"/>
      <c r="H26" s="1308"/>
      <c r="I26" s="1288"/>
      <c r="J26" s="1128"/>
      <c r="K26" s="1137"/>
      <c r="L26" s="1297"/>
      <c r="M26" s="1134"/>
      <c r="N26" s="1160"/>
      <c r="O26" s="1301"/>
      <c r="P26" s="1157"/>
      <c r="Q26" s="1163"/>
      <c r="R26" s="1265"/>
      <c r="S26" s="609">
        <v>41437</v>
      </c>
      <c r="T26" s="621" t="s">
        <v>501</v>
      </c>
      <c r="U26" s="1077">
        <v>1031700000</v>
      </c>
      <c r="V26" s="1078" t="s">
        <v>31</v>
      </c>
      <c r="W26" s="622">
        <v>0.13800000000000001</v>
      </c>
    </row>
    <row r="27" spans="1:24" ht="28.5" customHeight="1">
      <c r="A27" s="1125"/>
      <c r="B27" s="1126"/>
      <c r="C27" s="1143"/>
      <c r="D27" s="1146"/>
      <c r="E27" s="1146"/>
      <c r="F27" s="1146"/>
      <c r="G27" s="1187"/>
      <c r="H27" s="1308"/>
      <c r="I27" s="1288"/>
      <c r="J27" s="1128"/>
      <c r="K27" s="1137"/>
      <c r="L27" s="1297"/>
      <c r="M27" s="1134"/>
      <c r="N27" s="1160"/>
      <c r="O27" s="1301"/>
      <c r="P27" s="1157"/>
      <c r="Q27" s="1163"/>
      <c r="R27" s="1265"/>
      <c r="S27" s="609">
        <v>41530</v>
      </c>
      <c r="T27" s="621" t="s">
        <v>502</v>
      </c>
      <c r="U27" s="1077">
        <v>3822724831.6700001</v>
      </c>
      <c r="V27" s="1078" t="s">
        <v>31</v>
      </c>
      <c r="W27" s="622">
        <v>7.3209999999999997E-2</v>
      </c>
    </row>
    <row r="28" spans="1:24" ht="28.5" customHeight="1">
      <c r="A28" s="1125"/>
      <c r="B28" s="1126"/>
      <c r="C28" s="1143"/>
      <c r="D28" s="1146"/>
      <c r="E28" s="1146"/>
      <c r="F28" s="1146"/>
      <c r="G28" s="1187"/>
      <c r="H28" s="1308"/>
      <c r="I28" s="1288"/>
      <c r="J28" s="1128"/>
      <c r="K28" s="1137"/>
      <c r="L28" s="1297"/>
      <c r="M28" s="1134"/>
      <c r="N28" s="1160"/>
      <c r="O28" s="1301"/>
      <c r="P28" s="1157"/>
      <c r="Q28" s="1163"/>
      <c r="R28" s="1265"/>
      <c r="S28" s="609">
        <v>41598</v>
      </c>
      <c r="T28" s="621" t="s">
        <v>503</v>
      </c>
      <c r="U28" s="1077">
        <v>2563441956.2800002</v>
      </c>
      <c r="V28" s="1078" t="s">
        <v>31</v>
      </c>
      <c r="W28" s="622">
        <v>2.2409999999999999E-2</v>
      </c>
    </row>
    <row r="29" spans="1:24" ht="28.5" customHeight="1">
      <c r="A29" s="1125"/>
      <c r="B29" s="1126"/>
      <c r="C29" s="1144"/>
      <c r="D29" s="1147"/>
      <c r="E29" s="1147"/>
      <c r="F29" s="1147"/>
      <c r="G29" s="1122"/>
      <c r="H29" s="1124"/>
      <c r="I29" s="1289"/>
      <c r="J29" s="1129"/>
      <c r="K29" s="1138"/>
      <c r="L29" s="1298"/>
      <c r="M29" s="1135"/>
      <c r="N29" s="1161"/>
      <c r="O29" s="1302"/>
      <c r="P29" s="1299"/>
      <c r="Q29" s="1164"/>
      <c r="R29" s="1295"/>
      <c r="S29" s="609">
        <v>41617</v>
      </c>
      <c r="T29" s="621" t="s">
        <v>504</v>
      </c>
      <c r="U29" s="1077">
        <v>1208249982.0599999</v>
      </c>
      <c r="V29" s="1078" t="s">
        <v>31</v>
      </c>
      <c r="W29" s="622">
        <v>0</v>
      </c>
    </row>
    <row r="30" spans="1:24" ht="28.5" customHeight="1">
      <c r="A30" s="1125"/>
      <c r="B30" s="1126"/>
      <c r="C30" s="1139">
        <v>39960</v>
      </c>
      <c r="D30" s="1145" t="s">
        <v>466</v>
      </c>
      <c r="E30" s="1165" t="s">
        <v>489</v>
      </c>
      <c r="F30" s="1165" t="s">
        <v>492</v>
      </c>
      <c r="G30" s="1246">
        <v>360624198</v>
      </c>
      <c r="H30" s="1188" t="s">
        <v>468</v>
      </c>
      <c r="I30" s="1172">
        <v>6</v>
      </c>
      <c r="J30" s="1127">
        <v>40004</v>
      </c>
      <c r="K30" s="1130" t="s">
        <v>493</v>
      </c>
      <c r="L30" s="1296">
        <v>360624198</v>
      </c>
      <c r="M30" s="1133" t="s">
        <v>470</v>
      </c>
      <c r="N30" s="1321">
        <v>7</v>
      </c>
      <c r="O30" s="1324" t="s">
        <v>505</v>
      </c>
      <c r="P30" s="1156" t="s">
        <v>506</v>
      </c>
      <c r="Q30" s="1165" t="s">
        <v>490</v>
      </c>
      <c r="R30" s="1318">
        <v>7072488605</v>
      </c>
      <c r="S30" s="571">
        <v>40004</v>
      </c>
      <c r="T30" s="621" t="s">
        <v>507</v>
      </c>
      <c r="U30" s="1032">
        <v>360624198</v>
      </c>
      <c r="V30" s="1078" t="s">
        <v>490</v>
      </c>
      <c r="W30" s="607">
        <v>6711864407</v>
      </c>
      <c r="X30" s="89"/>
    </row>
    <row r="31" spans="1:24" ht="28.5" customHeight="1">
      <c r="A31" s="1125"/>
      <c r="B31" s="1126"/>
      <c r="C31" s="1140"/>
      <c r="D31" s="1146"/>
      <c r="E31" s="1166"/>
      <c r="F31" s="1166"/>
      <c r="G31" s="1327"/>
      <c r="H31" s="1189"/>
      <c r="I31" s="1173"/>
      <c r="J31" s="1128"/>
      <c r="K31" s="1131"/>
      <c r="L31" s="1297"/>
      <c r="M31" s="1134"/>
      <c r="N31" s="1322"/>
      <c r="O31" s="1325"/>
      <c r="P31" s="1157"/>
      <c r="Q31" s="1166"/>
      <c r="R31" s="1319"/>
      <c r="S31" s="90">
        <v>40165</v>
      </c>
      <c r="T31" s="621" t="s">
        <v>507</v>
      </c>
      <c r="U31" s="957">
        <v>1000000000</v>
      </c>
      <c r="V31" s="1078" t="s">
        <v>490</v>
      </c>
      <c r="W31" s="607">
        <v>5711864407</v>
      </c>
      <c r="X31" s="89"/>
    </row>
    <row r="32" spans="1:24" ht="28.5" customHeight="1">
      <c r="A32" s="1125"/>
      <c r="B32" s="1126"/>
      <c r="C32" s="1140"/>
      <c r="D32" s="1146"/>
      <c r="E32" s="1166"/>
      <c r="F32" s="1166"/>
      <c r="G32" s="1327"/>
      <c r="H32" s="1189"/>
      <c r="I32" s="1173"/>
      <c r="J32" s="1128"/>
      <c r="K32" s="1131"/>
      <c r="L32" s="1297"/>
      <c r="M32" s="1134"/>
      <c r="N32" s="1322"/>
      <c r="O32" s="1325"/>
      <c r="P32" s="1157"/>
      <c r="Q32" s="1166"/>
      <c r="R32" s="1319"/>
      <c r="S32" s="90">
        <v>40199</v>
      </c>
      <c r="T32" s="621" t="s">
        <v>507</v>
      </c>
      <c r="U32" s="957">
        <v>35084421.25</v>
      </c>
      <c r="V32" s="1078" t="s">
        <v>490</v>
      </c>
      <c r="W32" s="955">
        <v>5676779985.75</v>
      </c>
      <c r="X32" s="89"/>
    </row>
    <row r="33" spans="1:24" ht="28.5" customHeight="1">
      <c r="A33" s="1125"/>
      <c r="B33" s="1126"/>
      <c r="C33" s="1140"/>
      <c r="D33" s="1146"/>
      <c r="E33" s="1166"/>
      <c r="F33" s="1166"/>
      <c r="G33" s="1327"/>
      <c r="H33" s="1189"/>
      <c r="I33" s="1173"/>
      <c r="J33" s="1128"/>
      <c r="K33" s="1131"/>
      <c r="L33" s="1297"/>
      <c r="M33" s="1134"/>
      <c r="N33" s="1322"/>
      <c r="O33" s="1325"/>
      <c r="P33" s="1157"/>
      <c r="Q33" s="1166"/>
      <c r="R33" s="1319"/>
      <c r="S33" s="90">
        <v>40268</v>
      </c>
      <c r="T33" s="621" t="s">
        <v>507</v>
      </c>
      <c r="U33" s="957">
        <v>1000000000</v>
      </c>
      <c r="V33" s="1078" t="s">
        <v>490</v>
      </c>
      <c r="W33" s="955">
        <v>4676779986</v>
      </c>
      <c r="X33" s="89"/>
    </row>
    <row r="34" spans="1:24" ht="28.5" customHeight="1" thickBot="1">
      <c r="A34" s="1125"/>
      <c r="B34" s="1126"/>
      <c r="C34" s="1141"/>
      <c r="D34" s="1147"/>
      <c r="E34" s="1155"/>
      <c r="F34" s="1155"/>
      <c r="G34" s="1247"/>
      <c r="H34" s="1290"/>
      <c r="I34" s="1286"/>
      <c r="J34" s="1129"/>
      <c r="K34" s="1132"/>
      <c r="L34" s="1298"/>
      <c r="M34" s="1135"/>
      <c r="N34" s="1323"/>
      <c r="O34" s="1326"/>
      <c r="P34" s="1158"/>
      <c r="Q34" s="1167"/>
      <c r="R34" s="1320"/>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9.25"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48"/>
      <c r="B57" s="1148"/>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8"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9"/>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12"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13"/>
      <c r="L62" s="1031"/>
      <c r="M62" s="577"/>
      <c r="N62" s="120"/>
      <c r="O62" s="1314"/>
      <c r="P62" s="1315"/>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2949</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2949</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2949</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16" t="s">
        <v>470</v>
      </c>
      <c r="W68" s="1332">
        <v>0</v>
      </c>
    </row>
    <row r="69" spans="1:23" ht="28.35"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16"/>
      <c r="W69" s="1332"/>
    </row>
    <row r="70" spans="1:23" ht="28.35"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16"/>
      <c r="W70" s="1332"/>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17"/>
      <c r="W71" s="1333"/>
    </row>
    <row r="72" spans="1:23" ht="27" customHeight="1" thickBot="1">
      <c r="A72" s="1338"/>
      <c r="B72" s="1148"/>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4" t="s">
        <v>541</v>
      </c>
      <c r="T75" s="1334"/>
      <c r="U75" s="177">
        <f>U57+U70+U71</f>
        <v>403000000</v>
      </c>
      <c r="V75" s="178"/>
    </row>
    <row r="76" spans="1:23" ht="15" customHeight="1" thickTop="1" thickBot="1">
      <c r="D76" s="169"/>
      <c r="E76" s="169"/>
      <c r="F76" s="883"/>
      <c r="G76" s="175"/>
      <c r="L76" s="170"/>
      <c r="M76" s="170"/>
      <c r="N76" s="170" t="s">
        <v>542</v>
      </c>
      <c r="O76" s="1335">
        <f>G74-U74+L61-(R58-U58)-U69</f>
        <v>11732257932.36721</v>
      </c>
      <c r="P76" s="1336"/>
      <c r="Q76" s="883"/>
      <c r="R76" s="897"/>
      <c r="S76" s="897"/>
      <c r="T76" s="897"/>
      <c r="U76" s="175"/>
    </row>
    <row r="77" spans="1:23" ht="15" customHeight="1" thickTop="1">
      <c r="A77" s="1331" t="s">
        <v>543</v>
      </c>
      <c r="B77" s="1331"/>
      <c r="C77" s="1331"/>
      <c r="D77" s="1331"/>
      <c r="E77" s="1331"/>
      <c r="F77" s="1331"/>
      <c r="G77" s="1331"/>
      <c r="H77" s="1331"/>
      <c r="I77" s="1331"/>
      <c r="J77" s="1331"/>
      <c r="K77" s="1331"/>
      <c r="L77" s="1331"/>
      <c r="M77" s="1331"/>
      <c r="N77" s="1331"/>
      <c r="O77" s="1331"/>
      <c r="P77" s="1331"/>
      <c r="Q77" s="1331"/>
      <c r="R77" s="1331"/>
      <c r="S77" s="1331"/>
      <c r="T77" s="1331"/>
      <c r="U77" s="1331"/>
      <c r="V77" s="1331"/>
    </row>
    <row r="78" spans="1:23" ht="15" customHeight="1">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c r="A79" s="1331" t="s">
        <v>544</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880" customFormat="1" ht="15" customHeight="1">
      <c r="A80" s="1330" t="s">
        <v>545</v>
      </c>
      <c r="B80" s="1330"/>
      <c r="C80" s="1330"/>
      <c r="D80" s="1330"/>
      <c r="E80" s="1330"/>
      <c r="F80" s="1330"/>
      <c r="G80" s="1330"/>
      <c r="H80" s="1330"/>
      <c r="I80" s="1330"/>
      <c r="J80" s="1330"/>
      <c r="K80" s="1330"/>
      <c r="L80" s="1330"/>
      <c r="M80" s="1330"/>
      <c r="N80" s="1330"/>
      <c r="O80" s="1330"/>
      <c r="P80" s="1330"/>
      <c r="Q80" s="1330"/>
      <c r="R80" s="1330"/>
      <c r="S80" s="1330"/>
      <c r="T80" s="1330"/>
      <c r="U80" s="1330"/>
      <c r="V80" s="1330"/>
    </row>
    <row r="81" spans="1:22" ht="14.25" customHeight="1">
      <c r="A81" s="1331" t="s">
        <v>546</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4.25" customHeight="1">
      <c r="A82" s="1331" t="s">
        <v>547</v>
      </c>
      <c r="B82" s="1331"/>
      <c r="C82" s="1331"/>
      <c r="D82" s="1331"/>
      <c r="E82" s="1331"/>
      <c r="F82" s="1331"/>
      <c r="G82" s="1331"/>
      <c r="H82" s="1331"/>
      <c r="I82" s="1331"/>
      <c r="J82" s="1331"/>
      <c r="K82" s="1331"/>
      <c r="L82" s="1331"/>
      <c r="M82" s="1331"/>
      <c r="N82" s="1331"/>
      <c r="O82" s="1331"/>
      <c r="P82" s="1331"/>
      <c r="Q82" s="1331"/>
      <c r="R82" s="1331"/>
      <c r="S82" s="1331"/>
      <c r="T82" s="1331"/>
      <c r="U82" s="1331"/>
      <c r="V82" s="1331"/>
    </row>
    <row r="83" spans="1:22" s="880" customFormat="1" ht="14.25" customHeight="1">
      <c r="A83" s="1311" t="s">
        <v>548</v>
      </c>
      <c r="B83" s="1311"/>
      <c r="C83" s="1311"/>
      <c r="D83" s="1311"/>
      <c r="E83" s="1311"/>
      <c r="F83" s="1311"/>
      <c r="G83" s="1311"/>
      <c r="H83" s="1311"/>
      <c r="I83" s="1311"/>
      <c r="J83" s="1311"/>
      <c r="K83" s="1311"/>
      <c r="L83" s="1311"/>
      <c r="M83" s="1311"/>
      <c r="N83" s="1311"/>
      <c r="O83" s="1311"/>
      <c r="P83" s="1311"/>
      <c r="Q83" s="1311"/>
      <c r="R83" s="1311"/>
      <c r="S83" s="1311"/>
      <c r="T83" s="1311"/>
      <c r="U83" s="1311"/>
      <c r="V83" s="1311"/>
    </row>
    <row r="84" spans="1:22" ht="15" customHeight="1">
      <c r="A84" s="1331" t="s">
        <v>549</v>
      </c>
      <c r="B84" s="1331"/>
      <c r="C84" s="1331"/>
      <c r="D84" s="1331"/>
      <c r="E84" s="1331"/>
      <c r="F84" s="1331"/>
      <c r="G84" s="1331"/>
      <c r="H84" s="1331"/>
      <c r="I84" s="1331"/>
      <c r="J84" s="1331"/>
      <c r="K84" s="1331"/>
      <c r="L84" s="1331"/>
      <c r="M84" s="1331"/>
      <c r="N84" s="1331"/>
      <c r="O84" s="1331"/>
      <c r="P84" s="1331"/>
      <c r="Q84" s="1331"/>
      <c r="R84" s="1331"/>
      <c r="S84" s="1331"/>
      <c r="T84" s="1331"/>
      <c r="U84" s="1331"/>
      <c r="V84" s="1331"/>
    </row>
    <row r="85" spans="1:22" s="880" customFormat="1" ht="15" customHeight="1">
      <c r="A85" s="1311" t="s">
        <v>550</v>
      </c>
      <c r="B85" s="1311"/>
      <c r="C85" s="1311"/>
      <c r="D85" s="1311"/>
      <c r="E85" s="1311"/>
      <c r="F85" s="1311"/>
      <c r="G85" s="1311"/>
      <c r="H85" s="1311"/>
      <c r="I85" s="1311"/>
      <c r="J85" s="1311"/>
      <c r="K85" s="1311"/>
      <c r="L85" s="1311"/>
      <c r="M85" s="1311"/>
      <c r="N85" s="1311"/>
      <c r="O85" s="1311"/>
      <c r="P85" s="1311"/>
      <c r="Q85" s="1311"/>
      <c r="R85" s="1311"/>
      <c r="S85" s="1311"/>
      <c r="T85" s="1311"/>
      <c r="U85" s="1311"/>
      <c r="V85" s="1311"/>
    </row>
    <row r="86" spans="1:22" s="880" customFormat="1" ht="15" customHeight="1">
      <c r="A86" s="1311" t="s">
        <v>551</v>
      </c>
      <c r="B86" s="1311"/>
      <c r="C86" s="1311"/>
      <c r="D86" s="1311"/>
      <c r="E86" s="1311"/>
      <c r="F86" s="1311"/>
      <c r="G86" s="1311"/>
      <c r="H86" s="1311"/>
      <c r="I86" s="1311"/>
      <c r="J86" s="1311"/>
      <c r="K86" s="1311"/>
      <c r="L86" s="1311"/>
      <c r="M86" s="1311"/>
      <c r="N86" s="1311"/>
      <c r="O86" s="1311"/>
      <c r="P86" s="1311"/>
      <c r="Q86" s="1311"/>
      <c r="R86" s="1311"/>
      <c r="S86" s="1311"/>
      <c r="T86" s="1311"/>
      <c r="U86" s="1311"/>
      <c r="V86" s="1311"/>
    </row>
    <row r="87" spans="1:22" s="880" customFormat="1" ht="15" customHeight="1">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row>
    <row r="88" spans="1:22" ht="15" customHeight="1">
      <c r="A88" s="1331" t="s">
        <v>552</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1" t="s">
        <v>553</v>
      </c>
      <c r="B89" s="1331"/>
      <c r="C89" s="1331"/>
      <c r="D89" s="1331"/>
      <c r="E89" s="1331"/>
      <c r="F89" s="1331"/>
      <c r="G89" s="1331"/>
      <c r="H89" s="1331"/>
      <c r="I89" s="1331"/>
      <c r="J89" s="1331"/>
      <c r="K89" s="1331"/>
      <c r="L89" s="1331"/>
      <c r="M89" s="1331"/>
      <c r="N89" s="1331"/>
      <c r="O89" s="1331"/>
      <c r="P89" s="1331"/>
      <c r="Q89" s="1331"/>
      <c r="R89" s="1331"/>
      <c r="S89" s="1331"/>
      <c r="T89" s="1331"/>
      <c r="U89" s="1331"/>
      <c r="V89" s="1331"/>
    </row>
    <row r="90" spans="1:22" ht="15" customHeight="1">
      <c r="A90" s="1340" t="s">
        <v>554</v>
      </c>
      <c r="B90" s="1340"/>
      <c r="C90" s="1340"/>
      <c r="D90" s="1340"/>
      <c r="E90" s="1340"/>
      <c r="F90" s="1340"/>
      <c r="G90" s="1340"/>
      <c r="H90" s="1340"/>
      <c r="I90" s="1340"/>
      <c r="J90" s="1340"/>
      <c r="K90" s="1340"/>
      <c r="L90" s="1340"/>
      <c r="M90" s="1340"/>
      <c r="N90" s="1340"/>
      <c r="O90" s="1340"/>
      <c r="P90" s="1340"/>
      <c r="Q90" s="1340"/>
      <c r="R90" s="1340"/>
      <c r="S90" s="1340"/>
      <c r="T90" s="1340"/>
      <c r="U90" s="1340"/>
      <c r="V90" s="1340"/>
    </row>
    <row r="91" spans="1:22" ht="15" customHeight="1">
      <c r="A91" s="1331" t="s">
        <v>555</v>
      </c>
      <c r="B91" s="1331"/>
      <c r="C91" s="1331"/>
      <c r="D91" s="1331"/>
      <c r="E91" s="1331"/>
      <c r="F91" s="1331"/>
      <c r="G91" s="1331"/>
      <c r="H91" s="1331"/>
      <c r="I91" s="1331"/>
      <c r="J91" s="1331"/>
      <c r="K91" s="1331"/>
      <c r="L91" s="1331"/>
      <c r="M91" s="1331"/>
      <c r="N91" s="1331"/>
      <c r="O91" s="1331"/>
      <c r="P91" s="1331"/>
      <c r="Q91" s="1331"/>
      <c r="R91" s="1331"/>
      <c r="S91" s="1331"/>
      <c r="T91" s="1331"/>
      <c r="U91" s="1331"/>
      <c r="V91" s="1331"/>
    </row>
    <row r="92" spans="1:22" ht="15" customHeight="1">
      <c r="A92" s="1331" t="s">
        <v>556</v>
      </c>
      <c r="B92" s="1331"/>
      <c r="C92" s="1331"/>
      <c r="D92" s="1331"/>
      <c r="E92" s="1331"/>
      <c r="F92" s="1331"/>
      <c r="G92" s="1331"/>
      <c r="H92" s="1331"/>
      <c r="I92" s="1331"/>
      <c r="J92" s="1331"/>
      <c r="K92" s="1331"/>
      <c r="L92" s="1331"/>
      <c r="M92" s="1331"/>
      <c r="N92" s="1331"/>
      <c r="O92" s="1331"/>
      <c r="P92" s="1331"/>
      <c r="Q92" s="1331"/>
      <c r="R92" s="1331"/>
      <c r="S92" s="1331"/>
      <c r="T92" s="1331"/>
      <c r="U92" s="1331"/>
      <c r="V92" s="1331"/>
    </row>
    <row r="93" spans="1:22" ht="15" customHeight="1">
      <c r="A93" s="1340" t="s">
        <v>557</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31" t="s">
        <v>558</v>
      </c>
      <c r="B94" s="1331"/>
      <c r="C94" s="1331"/>
      <c r="D94" s="1331"/>
      <c r="E94" s="1331"/>
      <c r="F94" s="1331"/>
      <c r="G94" s="1331"/>
      <c r="H94" s="1331"/>
      <c r="I94" s="1331"/>
      <c r="J94" s="1331"/>
      <c r="K94" s="1331"/>
      <c r="L94" s="1331"/>
      <c r="M94" s="1331"/>
      <c r="N94" s="1331"/>
      <c r="O94" s="1331"/>
      <c r="P94" s="1331"/>
      <c r="Q94" s="1331"/>
      <c r="R94" s="1331"/>
      <c r="S94" s="1331"/>
      <c r="T94" s="1331"/>
      <c r="U94" s="1331"/>
      <c r="V94" s="1331"/>
    </row>
    <row r="95" spans="1:22" ht="15" customHeight="1">
      <c r="A95" s="1331" t="s">
        <v>559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9" t="s">
        <v>560</v>
      </c>
      <c r="B96" s="1339"/>
      <c r="C96" s="1339"/>
      <c r="D96" s="1339"/>
      <c r="E96" s="1339"/>
      <c r="F96" s="1339"/>
      <c r="G96" s="1339"/>
      <c r="H96" s="1339"/>
      <c r="I96" s="1339"/>
      <c r="J96" s="1339"/>
      <c r="K96" s="1339"/>
      <c r="L96" s="1339"/>
      <c r="M96" s="1339"/>
      <c r="N96" s="1339"/>
      <c r="O96" s="1339"/>
      <c r="P96" s="1339"/>
      <c r="Q96" s="1339"/>
      <c r="R96" s="1339"/>
      <c r="S96" s="1339"/>
      <c r="T96" s="1339"/>
      <c r="U96" s="1339"/>
      <c r="V96" s="1339"/>
    </row>
    <row r="97" spans="1:22" ht="15" customHeight="1">
      <c r="A97" s="1339"/>
      <c r="B97" s="1339"/>
      <c r="C97" s="1339"/>
      <c r="D97" s="1339"/>
      <c r="E97" s="1339"/>
      <c r="F97" s="1339"/>
      <c r="G97" s="1339"/>
      <c r="H97" s="1339"/>
      <c r="I97" s="1339"/>
      <c r="J97" s="1339"/>
      <c r="K97" s="1339"/>
      <c r="L97" s="1339"/>
      <c r="M97" s="1339"/>
      <c r="N97" s="1339"/>
      <c r="O97" s="1339"/>
      <c r="P97" s="1339"/>
      <c r="Q97" s="1339"/>
      <c r="R97" s="1339"/>
      <c r="S97" s="1339"/>
      <c r="T97" s="1339"/>
      <c r="U97" s="1339"/>
      <c r="V97" s="1339"/>
    </row>
    <row r="98" spans="1:22" ht="15" customHeight="1">
      <c r="A98" s="1340" t="s">
        <v>561</v>
      </c>
      <c r="B98" s="1340"/>
      <c r="C98" s="1340"/>
      <c r="D98" s="1340"/>
      <c r="E98" s="1340"/>
      <c r="F98" s="1340"/>
      <c r="G98" s="1340"/>
      <c r="H98" s="1340"/>
      <c r="I98" s="1340"/>
      <c r="J98" s="1340"/>
      <c r="K98" s="1340"/>
      <c r="L98" s="1340"/>
      <c r="M98" s="1340"/>
      <c r="N98" s="1340"/>
      <c r="O98" s="1340"/>
      <c r="P98" s="1340"/>
      <c r="Q98" s="1340"/>
      <c r="R98" s="1340"/>
      <c r="S98" s="1340"/>
      <c r="T98" s="1340"/>
      <c r="U98" s="1340"/>
      <c r="V98" s="1340"/>
    </row>
    <row r="99" spans="1:22" ht="15" customHeight="1">
      <c r="A99" s="1339" t="s">
        <v>562</v>
      </c>
      <c r="B99" s="1339"/>
      <c r="C99" s="1339"/>
      <c r="D99" s="1339"/>
      <c r="E99" s="1339"/>
      <c r="F99" s="1339"/>
      <c r="G99" s="1339"/>
      <c r="H99" s="1339"/>
      <c r="I99" s="1339"/>
      <c r="J99" s="1339"/>
      <c r="K99" s="1339"/>
      <c r="L99" s="1339"/>
      <c r="M99" s="1339"/>
      <c r="N99" s="1339"/>
      <c r="O99" s="1339"/>
      <c r="P99" s="1339"/>
      <c r="Q99" s="1339"/>
      <c r="R99" s="1339"/>
      <c r="S99" s="1339"/>
      <c r="T99" s="1339"/>
      <c r="U99" s="1339"/>
      <c r="V99" s="1339"/>
    </row>
    <row r="100" spans="1:22" ht="15" customHeight="1">
      <c r="A100" s="1339"/>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31" t="s">
        <v>563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row>
    <row r="102" spans="1:22" ht="15" customHeight="1">
      <c r="A102" s="1331" t="s">
        <v>564</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5" customHeight="1">
      <c r="A103" s="1331" t="s">
        <v>565</v>
      </c>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331" t="s">
        <v>566</v>
      </c>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row>
    <row r="105" spans="1:22" ht="15" customHeight="1">
      <c r="A105" s="1339" t="s">
        <v>567</v>
      </c>
      <c r="B105" s="1339"/>
      <c r="C105" s="1339"/>
      <c r="D105" s="1339"/>
      <c r="E105" s="1339"/>
      <c r="F105" s="1339"/>
      <c r="G105" s="1339"/>
      <c r="H105" s="1339"/>
      <c r="I105" s="1339"/>
      <c r="J105" s="1339"/>
      <c r="K105" s="1339"/>
      <c r="L105" s="1339"/>
      <c r="M105" s="1339"/>
      <c r="N105" s="1339"/>
      <c r="O105" s="1339"/>
      <c r="P105" s="1339"/>
      <c r="Q105" s="1339"/>
      <c r="R105" s="1339"/>
      <c r="S105" s="1339"/>
      <c r="T105" s="1339"/>
      <c r="U105" s="1339"/>
      <c r="V105" s="1339"/>
    </row>
    <row r="106" spans="1:22" ht="15" customHeight="1">
      <c r="A106" s="1339"/>
      <c r="B106" s="1339"/>
      <c r="C106" s="1339"/>
      <c r="D106" s="1339"/>
      <c r="E106" s="1339"/>
      <c r="F106" s="1339"/>
      <c r="G106" s="1339"/>
      <c r="H106" s="1339"/>
      <c r="I106" s="1339"/>
      <c r="J106" s="1339"/>
      <c r="K106" s="1339"/>
      <c r="L106" s="1339"/>
      <c r="M106" s="1339"/>
      <c r="N106" s="1339"/>
      <c r="O106" s="1339"/>
      <c r="P106" s="1339"/>
      <c r="Q106" s="1339"/>
      <c r="R106" s="1339"/>
      <c r="S106" s="1339"/>
      <c r="T106" s="1339"/>
      <c r="U106" s="1339"/>
      <c r="V106" s="1339"/>
    </row>
    <row r="107" spans="1:22" ht="15" customHeight="1">
      <c r="A107" s="1340" t="s">
        <v>568</v>
      </c>
      <c r="B107" s="1340"/>
      <c r="C107" s="1340"/>
      <c r="D107" s="1340"/>
      <c r="E107" s="1340"/>
      <c r="F107" s="1340"/>
      <c r="G107" s="1340"/>
      <c r="H107" s="1340"/>
      <c r="I107" s="1340"/>
      <c r="J107" s="1340"/>
      <c r="K107" s="1340"/>
      <c r="L107" s="1340"/>
      <c r="M107" s="1340"/>
      <c r="N107" s="1340"/>
      <c r="O107" s="1340"/>
      <c r="P107" s="1340"/>
      <c r="Q107" s="1340"/>
      <c r="R107" s="1340"/>
      <c r="S107" s="1340"/>
      <c r="T107" s="1340"/>
      <c r="U107" s="1340"/>
      <c r="V107" s="1340"/>
    </row>
    <row r="108" spans="1:22" ht="15" customHeight="1">
      <c r="A108" s="1339" t="s">
        <v>569</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39"/>
      <c r="B109" s="1339"/>
      <c r="C109" s="1339"/>
      <c r="D109" s="1339"/>
      <c r="E109" s="1339"/>
      <c r="F109" s="1339"/>
      <c r="G109" s="1339"/>
      <c r="H109" s="1339"/>
      <c r="I109" s="1339"/>
      <c r="J109" s="1339"/>
      <c r="K109" s="1339"/>
      <c r="L109" s="1339"/>
      <c r="M109" s="1339"/>
      <c r="N109" s="1339"/>
      <c r="O109" s="1339"/>
      <c r="P109" s="1339"/>
      <c r="Q109" s="1339"/>
      <c r="R109" s="1339"/>
      <c r="S109" s="1339"/>
      <c r="T109" s="1339"/>
      <c r="U109" s="1339"/>
      <c r="V109" s="1339"/>
    </row>
    <row r="110" spans="1:22" ht="15" customHeight="1">
      <c r="A110" s="1337" t="s">
        <v>570</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c r="A111" s="1341" t="s">
        <v>571</v>
      </c>
      <c r="B111" s="1341"/>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row>
    <row r="112" spans="1:22" ht="14.25" customHeight="1">
      <c r="A112" s="1341"/>
      <c r="B112" s="1341"/>
      <c r="C112" s="1341"/>
      <c r="D112" s="1341"/>
      <c r="E112" s="1341"/>
      <c r="F112" s="1341"/>
      <c r="G112" s="1341"/>
      <c r="H112" s="1341"/>
      <c r="I112" s="1341"/>
      <c r="J112" s="1341"/>
      <c r="K112" s="1341"/>
      <c r="L112" s="1341"/>
      <c r="M112" s="1341"/>
      <c r="N112" s="1341"/>
      <c r="O112" s="1341"/>
      <c r="P112" s="1341"/>
      <c r="Q112" s="1341"/>
      <c r="R112" s="1341"/>
      <c r="S112" s="1341"/>
      <c r="T112" s="1341"/>
      <c r="U112" s="1341"/>
      <c r="V112" s="1341"/>
    </row>
    <row r="113" spans="1:22" ht="15" customHeight="1">
      <c r="A113" s="1111" t="s">
        <v>572</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573</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574</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575</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576</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577</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578</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579</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341" t="s">
        <v>580</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5" customHeight="1">
      <c r="A125" s="1341"/>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5" customHeight="1">
      <c r="A126" s="1341" t="s">
        <v>581</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15" customHeight="1">
      <c r="A127" s="1341"/>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ht="15" customHeight="1">
      <c r="A128" s="1341"/>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ht="15" customHeight="1">
      <c r="A129" s="1112" t="s">
        <v>582</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583</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341" t="s">
        <v>584</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ustomHeight="1">
      <c r="A132" s="1341" t="s">
        <v>585</v>
      </c>
      <c r="B132" s="1341"/>
      <c r="C132" s="1341"/>
      <c r="D132" s="1341"/>
      <c r="E132" s="1341"/>
      <c r="F132" s="1341"/>
      <c r="G132" s="1341"/>
      <c r="H132" s="1341"/>
      <c r="I132" s="1341"/>
      <c r="J132" s="1341"/>
      <c r="K132" s="1341"/>
      <c r="L132" s="1341"/>
      <c r="M132" s="1341"/>
      <c r="N132" s="1341"/>
      <c r="O132" s="1341"/>
      <c r="P132" s="1341"/>
      <c r="Q132" s="1341"/>
      <c r="R132" s="1341"/>
      <c r="S132" s="1341"/>
      <c r="T132" s="1341"/>
      <c r="U132" s="1341"/>
      <c r="V132" s="1341"/>
    </row>
    <row r="133" spans="1:22" ht="15" customHeight="1">
      <c r="A133" s="1341" t="s">
        <v>586</v>
      </c>
      <c r="B133" s="1341"/>
      <c r="C133" s="1341"/>
      <c r="D133" s="1341"/>
      <c r="E133" s="1341"/>
      <c r="F133" s="1341"/>
      <c r="G133" s="1341"/>
      <c r="H133" s="1341"/>
      <c r="I133" s="1341"/>
      <c r="J133" s="1341"/>
      <c r="K133" s="1341"/>
      <c r="L133" s="1341"/>
      <c r="M133" s="1341"/>
      <c r="N133" s="1341"/>
      <c r="O133" s="1341"/>
      <c r="P133" s="1341"/>
      <c r="Q133" s="1341"/>
      <c r="R133" s="1341"/>
      <c r="S133" s="1341"/>
      <c r="T133" s="1341"/>
      <c r="U133" s="1341"/>
      <c r="V133" s="1341"/>
    </row>
    <row r="134" spans="1:22" ht="30.75" customHeight="1">
      <c r="A134" s="1341" t="s">
        <v>587</v>
      </c>
      <c r="B134" s="1341"/>
      <c r="C134" s="1341"/>
      <c r="D134" s="1341"/>
      <c r="E134" s="1341"/>
      <c r="F134" s="1341"/>
      <c r="G134" s="1341"/>
      <c r="H134" s="1341"/>
      <c r="I134" s="1341"/>
      <c r="J134" s="1341"/>
      <c r="K134" s="1341"/>
      <c r="L134" s="1341"/>
      <c r="M134" s="1341"/>
      <c r="N134" s="1341"/>
      <c r="O134" s="1341"/>
      <c r="P134" s="1341"/>
      <c r="Q134" s="1341"/>
      <c r="R134" s="1341"/>
      <c r="S134" s="1341"/>
      <c r="T134" s="1341"/>
      <c r="U134" s="1341"/>
      <c r="V134" s="1341"/>
    </row>
    <row r="135" spans="1:22" ht="14.25" customHeight="1">
      <c r="A135" s="1341" t="s">
        <v>588</v>
      </c>
      <c r="B135" s="1341"/>
      <c r="C135" s="1341"/>
      <c r="D135" s="1341"/>
      <c r="E135" s="1341"/>
      <c r="F135" s="1341"/>
      <c r="G135" s="1341"/>
      <c r="H135" s="1341"/>
      <c r="I135" s="1341"/>
      <c r="J135" s="1341"/>
      <c r="K135" s="1341"/>
      <c r="L135" s="1341"/>
      <c r="M135" s="1341"/>
      <c r="N135" s="1341"/>
      <c r="O135" s="1341"/>
      <c r="P135" s="1341"/>
      <c r="Q135" s="1341"/>
      <c r="R135" s="1341"/>
      <c r="S135" s="1341"/>
      <c r="T135" s="1341"/>
      <c r="U135" s="1341"/>
      <c r="V135" s="1341"/>
    </row>
    <row r="136" spans="1:22" ht="30.75" customHeight="1">
      <c r="A136" s="1341" t="s">
        <v>589</v>
      </c>
      <c r="B136" s="1341"/>
      <c r="C136" s="1341"/>
      <c r="D136" s="1341"/>
      <c r="E136" s="1341"/>
      <c r="F136" s="1341"/>
      <c r="G136" s="1341"/>
      <c r="H136" s="1341"/>
      <c r="I136" s="1341"/>
      <c r="J136" s="1341"/>
      <c r="K136" s="1341"/>
      <c r="L136" s="1341"/>
      <c r="M136" s="1341"/>
      <c r="N136" s="1341"/>
      <c r="O136" s="1341"/>
      <c r="P136" s="1341"/>
      <c r="Q136" s="1341"/>
      <c r="R136" s="1341"/>
      <c r="S136" s="1341"/>
      <c r="T136" s="1341"/>
      <c r="U136" s="1341"/>
      <c r="V136" s="1341"/>
    </row>
    <row r="137" spans="1:22" ht="14.25" customHeight="1">
      <c r="A137" s="1341" t="s">
        <v>590</v>
      </c>
      <c r="B137" s="1341"/>
      <c r="C137" s="1341"/>
      <c r="D137" s="1341"/>
      <c r="E137" s="1341"/>
      <c r="F137" s="1341"/>
      <c r="G137" s="1341"/>
      <c r="H137" s="1341"/>
      <c r="I137" s="1341"/>
      <c r="J137" s="1341"/>
      <c r="K137" s="1341"/>
      <c r="L137" s="1341"/>
      <c r="M137" s="1341"/>
      <c r="N137" s="1341"/>
      <c r="O137" s="1341"/>
      <c r="P137" s="1341"/>
      <c r="Q137" s="1341"/>
      <c r="R137" s="1341"/>
      <c r="S137" s="1341"/>
      <c r="T137" s="1341"/>
      <c r="U137" s="1341"/>
      <c r="V137" s="1341"/>
    </row>
    <row r="138" spans="1:22" ht="14.25" customHeight="1">
      <c r="A138" s="1341" t="s">
        <v>591</v>
      </c>
      <c r="B138" s="1341"/>
      <c r="C138" s="1341"/>
      <c r="D138" s="1341"/>
      <c r="E138" s="1341"/>
      <c r="F138" s="1341"/>
      <c r="G138" s="1341"/>
      <c r="H138" s="1341"/>
      <c r="I138" s="1341"/>
      <c r="J138" s="1341"/>
      <c r="K138" s="1341"/>
      <c r="L138" s="1341"/>
      <c r="M138" s="1341"/>
      <c r="N138" s="1341"/>
      <c r="O138" s="1341"/>
      <c r="P138" s="1341"/>
      <c r="Q138" s="1341"/>
      <c r="R138" s="1341"/>
      <c r="S138" s="1341"/>
      <c r="T138" s="1341"/>
      <c r="U138" s="1341"/>
      <c r="V138" s="1341"/>
    </row>
    <row r="139" spans="1:22" ht="14.25" customHeight="1">
      <c r="A139" s="1341" t="s">
        <v>592</v>
      </c>
      <c r="B139" s="1341"/>
      <c r="C139" s="1341"/>
      <c r="D139" s="1341"/>
      <c r="E139" s="1341"/>
      <c r="F139" s="1341"/>
      <c r="G139" s="1341"/>
      <c r="H139" s="1341"/>
      <c r="I139" s="1341"/>
      <c r="J139" s="1341"/>
      <c r="K139" s="1341"/>
      <c r="L139" s="1341"/>
      <c r="M139" s="1341"/>
      <c r="N139" s="1341"/>
      <c r="O139" s="1341"/>
      <c r="P139" s="1341"/>
      <c r="Q139" s="1341"/>
      <c r="R139" s="1341"/>
      <c r="S139" s="1341"/>
      <c r="T139" s="1341"/>
      <c r="U139" s="1341"/>
      <c r="V139" s="1341"/>
    </row>
    <row r="140" spans="1:22" ht="14.25" customHeight="1">
      <c r="A140" s="1341" t="s">
        <v>593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c r="V140" s="1341"/>
    </row>
    <row r="141" spans="1:22" ht="14.25" customHeight="1">
      <c r="A141" s="1341" t="s">
        <v>594</v>
      </c>
      <c r="B141" s="1341"/>
      <c r="C141" s="1341"/>
      <c r="D141" s="1341"/>
      <c r="E141" s="1341"/>
      <c r="F141" s="1341"/>
      <c r="G141" s="1341"/>
      <c r="H141" s="1341"/>
      <c r="I141" s="1341"/>
      <c r="J141" s="1341"/>
      <c r="K141" s="1341"/>
      <c r="L141" s="1341"/>
      <c r="M141" s="1341"/>
      <c r="N141" s="1341"/>
      <c r="O141" s="1341"/>
      <c r="P141" s="1341"/>
      <c r="Q141" s="1341"/>
      <c r="R141" s="1341"/>
      <c r="S141" s="1341"/>
      <c r="T141" s="1341"/>
      <c r="U141" s="1341"/>
      <c r="V141" s="1341"/>
    </row>
    <row r="142" spans="1:22" ht="14.25" customHeight="1">
      <c r="A142" s="1341" t="s">
        <v>595</v>
      </c>
      <c r="B142" s="1341"/>
      <c r="C142" s="1341"/>
      <c r="D142" s="1341"/>
      <c r="E142" s="1341"/>
      <c r="F142" s="1341"/>
      <c r="G142" s="1341"/>
      <c r="H142" s="1341"/>
      <c r="I142" s="1341"/>
      <c r="J142" s="1341"/>
      <c r="K142" s="1341"/>
      <c r="L142" s="1341"/>
      <c r="M142" s="1341"/>
      <c r="N142" s="1341"/>
      <c r="O142" s="1341"/>
      <c r="P142" s="1341"/>
      <c r="Q142" s="1341"/>
      <c r="R142" s="1341"/>
      <c r="S142" s="1341"/>
      <c r="T142" s="1341"/>
      <c r="U142" s="1341"/>
      <c r="V142" s="1341"/>
    </row>
    <row r="143" spans="1:22" ht="14.25" customHeight="1">
      <c r="A143" s="1341" t="s">
        <v>596</v>
      </c>
      <c r="B143" s="1341"/>
      <c r="C143" s="1341"/>
      <c r="D143" s="1341"/>
      <c r="E143" s="1341"/>
      <c r="F143" s="1341"/>
      <c r="G143" s="1341"/>
      <c r="H143" s="1341"/>
      <c r="I143" s="1341"/>
      <c r="J143" s="1341"/>
      <c r="K143" s="1341"/>
      <c r="L143" s="1341"/>
      <c r="M143" s="1341"/>
      <c r="N143" s="1341"/>
      <c r="O143" s="1341"/>
      <c r="P143" s="1341"/>
      <c r="Q143" s="1341"/>
      <c r="R143" s="1341"/>
      <c r="S143" s="1341"/>
      <c r="T143" s="1341"/>
      <c r="U143" s="1341"/>
      <c r="V143" s="1341"/>
    </row>
    <row r="144" spans="1:22" ht="15">
      <c r="A144" s="1387" t="s">
        <v>597</v>
      </c>
      <c r="B144" s="1387"/>
      <c r="C144" s="1387"/>
      <c r="D144" s="1387"/>
      <c r="E144" s="1387"/>
      <c r="F144" s="1387"/>
      <c r="G144" s="1387"/>
      <c r="H144" s="1387"/>
      <c r="I144" s="1387"/>
      <c r="J144" s="1387"/>
      <c r="K144" s="1387"/>
      <c r="L144" s="1387"/>
      <c r="M144" s="1387"/>
      <c r="N144" s="1387"/>
      <c r="O144" s="1387"/>
      <c r="P144" s="1387"/>
      <c r="Q144" s="1387"/>
      <c r="R144" s="1387"/>
      <c r="S144" s="1387"/>
      <c r="T144" s="1387"/>
      <c r="U144" s="1387"/>
    </row>
    <row r="145" spans="1:22" ht="15" customHeight="1" thickBot="1">
      <c r="B145" s="179"/>
      <c r="C145" s="179"/>
      <c r="D145" s="179"/>
      <c r="E145" s="179"/>
      <c r="F145" s="180"/>
      <c r="G145" s="179"/>
      <c r="H145" s="179"/>
      <c r="I145" s="890"/>
      <c r="J145" s="890"/>
    </row>
    <row r="146" spans="1:22" ht="30.75" customHeight="1" thickBot="1">
      <c r="A146" s="1369" t="s">
        <v>0</v>
      </c>
      <c r="B146" s="1345" t="s">
        <v>1</v>
      </c>
      <c r="C146" s="1380" t="s">
        <v>453</v>
      </c>
      <c r="D146" s="1381"/>
      <c r="E146" s="1381"/>
      <c r="F146" s="1382"/>
      <c r="G146" s="1360" t="s">
        <v>452</v>
      </c>
      <c r="H146" s="1361" t="s">
        <v>598</v>
      </c>
      <c r="I146" s="1383"/>
      <c r="J146" s="1360" t="s">
        <v>599</v>
      </c>
      <c r="K146" s="1361" t="s">
        <v>455</v>
      </c>
      <c r="L146" s="1362"/>
      <c r="M146" s="1372" t="s">
        <v>600</v>
      </c>
      <c r="N146" s="1373"/>
      <c r="O146" s="1373"/>
      <c r="P146" s="1373"/>
      <c r="Q146" s="1373"/>
      <c r="R146" s="1342" t="s">
        <v>601</v>
      </c>
      <c r="S146" s="1343"/>
      <c r="T146" s="1343"/>
      <c r="U146" s="1344"/>
    </row>
    <row r="147" spans="1:22" ht="28.5" customHeight="1" thickBot="1">
      <c r="A147" s="1370"/>
      <c r="B147" s="1346"/>
      <c r="C147" s="1385" t="s">
        <v>602</v>
      </c>
      <c r="D147" s="1386"/>
      <c r="E147" s="181" t="s">
        <v>296</v>
      </c>
      <c r="F147" s="181" t="s">
        <v>297</v>
      </c>
      <c r="G147" s="1214"/>
      <c r="H147" s="1198"/>
      <c r="I147" s="1205"/>
      <c r="J147" s="1214"/>
      <c r="K147" s="1363"/>
      <c r="L147" s="1364"/>
      <c r="M147" s="1374" t="s">
        <v>603</v>
      </c>
      <c r="N147" s="1375"/>
      <c r="O147" s="962" t="s">
        <v>604</v>
      </c>
      <c r="P147" s="1376" t="s">
        <v>605</v>
      </c>
      <c r="Q147" s="1377"/>
      <c r="R147" s="182" t="s">
        <v>1</v>
      </c>
      <c r="S147" s="183" t="s">
        <v>457</v>
      </c>
      <c r="T147" s="184" t="s">
        <v>462</v>
      </c>
      <c r="U147" s="185" t="s">
        <v>301</v>
      </c>
    </row>
    <row r="148" spans="1:22" ht="28.5" customHeight="1">
      <c r="A148" s="1357">
        <v>1</v>
      </c>
      <c r="B148" s="1359">
        <v>39912</v>
      </c>
      <c r="C148" s="1378" t="s">
        <v>606</v>
      </c>
      <c r="D148" s="1378"/>
      <c r="E148" s="1365" t="s">
        <v>607</v>
      </c>
      <c r="F148" s="1367" t="s">
        <v>289</v>
      </c>
      <c r="G148" s="1356" t="s">
        <v>466</v>
      </c>
      <c r="H148" s="1378" t="s">
        <v>492</v>
      </c>
      <c r="I148" s="1378"/>
      <c r="J148" s="1347">
        <v>3500000000</v>
      </c>
      <c r="K148" s="1348" t="s">
        <v>470</v>
      </c>
      <c r="L148" s="1349"/>
      <c r="M148" s="1352">
        <v>40002</v>
      </c>
      <c r="N148" s="1354">
        <v>3</v>
      </c>
      <c r="O148" s="1347">
        <v>-1000000000</v>
      </c>
      <c r="P148" s="1347">
        <f>O148+J148</f>
        <v>2500000000</v>
      </c>
      <c r="Q148" s="1384"/>
      <c r="R148" s="186">
        <v>40137</v>
      </c>
      <c r="S148" s="187" t="s">
        <v>608</v>
      </c>
      <c r="T148" s="187" t="s">
        <v>492</v>
      </c>
      <c r="U148" s="188">
        <v>140000000</v>
      </c>
    </row>
    <row r="149" spans="1:22" ht="27.75" customHeight="1">
      <c r="A149" s="1358"/>
      <c r="B149" s="1168"/>
      <c r="C149" s="1379"/>
      <c r="D149" s="1379"/>
      <c r="E149" s="1366"/>
      <c r="F149" s="1368"/>
      <c r="G149" s="1169"/>
      <c r="H149" s="1379"/>
      <c r="I149" s="1379"/>
      <c r="J149" s="1239"/>
      <c r="K149" s="1350"/>
      <c r="L149" s="1351"/>
      <c r="M149" s="1353"/>
      <c r="N149" s="1355"/>
      <c r="O149" s="1239"/>
      <c r="P149" s="1239"/>
      <c r="Q149" s="1371"/>
      <c r="R149" s="550">
        <v>40220</v>
      </c>
      <c r="S149" s="1028" t="s">
        <v>608</v>
      </c>
      <c r="T149" s="1028" t="s">
        <v>492</v>
      </c>
      <c r="U149" s="549">
        <v>100000000</v>
      </c>
    </row>
    <row r="150" spans="1:22" ht="27.75" customHeight="1">
      <c r="A150" s="1358"/>
      <c r="B150" s="1168"/>
      <c r="C150" s="1379"/>
      <c r="D150" s="1379"/>
      <c r="E150" s="1366"/>
      <c r="F150" s="1368"/>
      <c r="G150" s="1169"/>
      <c r="H150" s="1379"/>
      <c r="I150" s="1379"/>
      <c r="J150" s="1239"/>
      <c r="K150" s="1350"/>
      <c r="L150" s="1351"/>
      <c r="M150" s="1353"/>
      <c r="N150" s="1355"/>
      <c r="O150" s="1239"/>
      <c r="P150" s="1239"/>
      <c r="Q150" s="1371"/>
      <c r="R150" s="550">
        <v>40241</v>
      </c>
      <c r="S150" s="1028" t="s">
        <v>609</v>
      </c>
      <c r="T150" s="1028" t="s">
        <v>514</v>
      </c>
      <c r="U150" s="549">
        <v>50000000</v>
      </c>
    </row>
    <row r="151" spans="1:22" ht="30" customHeight="1">
      <c r="A151" s="1358"/>
      <c r="B151" s="1168"/>
      <c r="C151" s="1379"/>
      <c r="D151" s="1379"/>
      <c r="E151" s="1366"/>
      <c r="F151" s="1368"/>
      <c r="G151" s="1169"/>
      <c r="H151" s="1379"/>
      <c r="I151" s="1379"/>
      <c r="J151" s="1239"/>
      <c r="K151" s="1350"/>
      <c r="L151" s="1351"/>
      <c r="M151" s="893"/>
      <c r="N151" s="1030">
        <v>6</v>
      </c>
      <c r="O151" s="1031"/>
      <c r="P151" s="1239">
        <v>290000000</v>
      </c>
      <c r="Q151" s="1371"/>
      <c r="R151" s="550">
        <v>40273</v>
      </c>
      <c r="S151" s="1028" t="s">
        <v>610</v>
      </c>
      <c r="T151" s="1028" t="s">
        <v>611</v>
      </c>
      <c r="U151" s="549">
        <v>56541893</v>
      </c>
    </row>
    <row r="152" spans="1:22" s="190" customFormat="1" ht="30" customHeight="1">
      <c r="A152" s="1358">
        <v>2</v>
      </c>
      <c r="B152" s="1168">
        <v>39912</v>
      </c>
      <c r="C152" s="1379" t="s">
        <v>612</v>
      </c>
      <c r="D152" s="1379"/>
      <c r="E152" s="1366" t="s">
        <v>607</v>
      </c>
      <c r="F152" s="1368" t="s">
        <v>289</v>
      </c>
      <c r="G152" s="1169" t="s">
        <v>466</v>
      </c>
      <c r="H152" s="1379" t="s">
        <v>492</v>
      </c>
      <c r="I152" s="1379"/>
      <c r="J152" s="1239">
        <v>1500000000</v>
      </c>
      <c r="K152" s="1350" t="s">
        <v>470</v>
      </c>
      <c r="L152" s="1351"/>
      <c r="M152" s="551">
        <v>40002</v>
      </c>
      <c r="N152" s="1030">
        <v>3</v>
      </c>
      <c r="O152" s="1029">
        <v>-500000000</v>
      </c>
      <c r="P152" s="1399">
        <f>O152+J152</f>
        <v>1000000000</v>
      </c>
      <c r="Q152" s="1400"/>
      <c r="R152" s="550">
        <v>40246</v>
      </c>
      <c r="S152" s="1028" t="s">
        <v>609</v>
      </c>
      <c r="T152" s="1028" t="s">
        <v>514</v>
      </c>
      <c r="U152" s="549">
        <v>123076734.86</v>
      </c>
      <c r="V152" s="189"/>
    </row>
    <row r="153" spans="1:22" s="190" customFormat="1" ht="15" customHeight="1" thickBot="1">
      <c r="A153" s="1390"/>
      <c r="B153" s="1391"/>
      <c r="C153" s="1392"/>
      <c r="D153" s="1392"/>
      <c r="E153" s="1404"/>
      <c r="F153" s="1407"/>
      <c r="G153" s="1405"/>
      <c r="H153" s="1392"/>
      <c r="I153" s="1392"/>
      <c r="J153" s="1396"/>
      <c r="K153" s="1397"/>
      <c r="L153" s="1398"/>
      <c r="M153" s="191"/>
      <c r="N153" s="192">
        <v>7</v>
      </c>
      <c r="O153" s="148"/>
      <c r="P153" s="1401">
        <v>123076734.86</v>
      </c>
      <c r="Q153" s="1402"/>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403" t="s">
        <v>614</v>
      </c>
      <c r="B155" s="1403"/>
      <c r="C155" s="1403"/>
      <c r="D155" s="884">
        <f>SUM(J148:J152)</f>
        <v>5000000000</v>
      </c>
      <c r="E155" s="892"/>
      <c r="F155" s="169"/>
      <c r="G155" s="1406" t="s">
        <v>615</v>
      </c>
      <c r="H155" s="1406"/>
      <c r="I155" s="1393">
        <v>413076735</v>
      </c>
      <c r="J155" s="1393"/>
      <c r="L155" s="1394" t="s">
        <v>616</v>
      </c>
      <c r="M155" s="1394"/>
      <c r="N155" s="1389">
        <f>SUM(U148:U150,U152)</f>
        <v>413076734.86000001</v>
      </c>
      <c r="O155" s="1389"/>
      <c r="R155" s="1395" t="s">
        <v>617</v>
      </c>
      <c r="S155" s="1395"/>
      <c r="T155" s="1395"/>
      <c r="U155" s="887">
        <f>U151+U153</f>
        <v>101074946.81999999</v>
      </c>
    </row>
    <row r="156" spans="1:22" ht="15.7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618</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619</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388" t="s">
        <v>620</v>
      </c>
      <c r="B160" s="1388"/>
      <c r="C160" s="1388"/>
      <c r="D160" s="1388"/>
      <c r="E160" s="1388"/>
      <c r="F160" s="1388"/>
      <c r="G160" s="1388"/>
      <c r="H160" s="1388"/>
      <c r="I160" s="1388"/>
      <c r="J160" s="1388"/>
      <c r="K160" s="1388"/>
      <c r="L160" s="1388"/>
      <c r="M160" s="1388"/>
      <c r="N160" s="1388"/>
      <c r="O160" s="1388"/>
      <c r="P160" s="1388"/>
      <c r="Q160" s="1388"/>
      <c r="R160" s="1388"/>
      <c r="S160" s="1388"/>
      <c r="T160" s="1388"/>
      <c r="U160" s="1388"/>
    </row>
    <row r="161" spans="1:22" ht="15" customHeight="1">
      <c r="A161" s="1311" t="s">
        <v>621</v>
      </c>
      <c r="B161" s="1311"/>
      <c r="C161" s="1311"/>
      <c r="D161" s="1311"/>
      <c r="E161" s="1311"/>
      <c r="F161" s="1311"/>
      <c r="G161" s="1311"/>
      <c r="H161" s="1311"/>
      <c r="I161" s="1311"/>
      <c r="J161" s="1311"/>
      <c r="K161" s="1311"/>
      <c r="L161" s="1311"/>
      <c r="M161" s="1311"/>
      <c r="N161" s="1311"/>
      <c r="O161" s="1311"/>
      <c r="P161" s="1311"/>
      <c r="Q161" s="1311"/>
      <c r="R161" s="1311"/>
      <c r="S161" s="1311"/>
      <c r="T161" s="1311"/>
      <c r="U161" s="1311"/>
      <c r="V161" s="880"/>
    </row>
    <row r="162" spans="1:22" ht="14.25" customHeight="1">
      <c r="A162" s="1111" t="s">
        <v>622</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388" t="s">
        <v>623</v>
      </c>
      <c r="B163" s="1388"/>
      <c r="C163" s="1388"/>
      <c r="D163" s="1388"/>
      <c r="E163" s="1388"/>
      <c r="F163" s="1388"/>
      <c r="G163" s="1388"/>
      <c r="H163" s="1388"/>
      <c r="I163" s="1388"/>
      <c r="J163" s="1388"/>
      <c r="K163" s="1388"/>
      <c r="L163" s="1388"/>
      <c r="M163" s="1388"/>
      <c r="N163" s="1388"/>
      <c r="O163" s="1388"/>
      <c r="P163" s="1388"/>
      <c r="Q163" s="1388"/>
      <c r="R163" s="1388"/>
      <c r="S163" s="1388"/>
      <c r="T163" s="1388"/>
      <c r="U163" s="1388"/>
    </row>
    <row r="164" spans="1:22" ht="15" customHeight="1">
      <c r="A164" s="1388" t="s">
        <v>624</v>
      </c>
      <c r="B164" s="1388"/>
      <c r="C164" s="1388"/>
      <c r="D164" s="1388"/>
      <c r="E164" s="1388"/>
      <c r="F164" s="1388"/>
      <c r="G164" s="1388"/>
      <c r="H164" s="1388"/>
      <c r="I164" s="1388"/>
      <c r="J164" s="1388"/>
      <c r="K164" s="1388"/>
      <c r="L164" s="1388"/>
      <c r="M164" s="1388"/>
      <c r="N164" s="1388"/>
      <c r="O164" s="1388"/>
      <c r="P164" s="1388"/>
      <c r="Q164" s="1388"/>
      <c r="R164" s="1388"/>
      <c r="S164" s="1388"/>
      <c r="T164" s="1388"/>
      <c r="U164" s="138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88"/>
      <c r="B198" s="1388"/>
      <c r="C198" s="1388"/>
      <c r="D198" s="1388"/>
      <c r="E198" s="1388"/>
      <c r="F198" s="1388"/>
      <c r="G198" s="1388"/>
      <c r="H198" s="1388"/>
      <c r="I198" s="1388"/>
      <c r="J198" s="1388"/>
      <c r="K198" s="1388"/>
      <c r="L198" s="1388"/>
      <c r="M198" s="1388"/>
      <c r="N198" s="1388"/>
      <c r="O198" s="1388"/>
      <c r="P198" s="1388"/>
      <c r="Q198" s="1388"/>
      <c r="R198" s="1388"/>
      <c r="S198" s="1388"/>
      <c r="T198" s="1388"/>
      <c r="U198" s="1388"/>
      <c r="V198" s="138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88"/>
      <c r="B200" s="1388"/>
      <c r="C200" s="1388"/>
      <c r="D200" s="1388"/>
      <c r="E200" s="1388"/>
      <c r="F200" s="1388"/>
      <c r="G200" s="1388"/>
      <c r="H200" s="1388"/>
      <c r="I200" s="1388"/>
      <c r="J200" s="1388"/>
      <c r="K200" s="1388"/>
      <c r="L200" s="1388"/>
      <c r="M200" s="1388"/>
      <c r="N200" s="1388"/>
      <c r="O200" s="1388"/>
      <c r="P200" s="1388"/>
      <c r="Q200" s="1388"/>
      <c r="R200" s="1388"/>
      <c r="S200" s="1388"/>
      <c r="T200" s="1388"/>
      <c r="U200" s="1388"/>
      <c r="V200" s="138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88"/>
      <c r="B202" s="1388"/>
      <c r="C202" s="1388"/>
      <c r="D202" s="1388"/>
      <c r="E202" s="1388"/>
      <c r="F202" s="1388"/>
      <c r="G202" s="1388"/>
      <c r="H202" s="1388"/>
      <c r="I202" s="1388"/>
      <c r="J202" s="1388"/>
      <c r="K202" s="1388"/>
      <c r="L202" s="1388"/>
      <c r="M202" s="1388"/>
      <c r="N202" s="1388"/>
      <c r="O202" s="1388"/>
      <c r="P202" s="1388"/>
      <c r="Q202" s="1388"/>
      <c r="R202" s="1388"/>
      <c r="S202" s="1388"/>
      <c r="T202" s="1388"/>
      <c r="U202" s="1388"/>
      <c r="V202" s="1388"/>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88"/>
      <c r="B211" s="1388"/>
      <c r="C211" s="1388"/>
      <c r="D211" s="1388"/>
      <c r="E211" s="1388"/>
      <c r="F211" s="1388"/>
      <c r="G211" s="1388"/>
      <c r="H211" s="1388"/>
      <c r="I211" s="1388"/>
      <c r="J211" s="1388"/>
      <c r="K211" s="1388"/>
      <c r="L211" s="1388"/>
      <c r="M211" s="1388"/>
      <c r="N211" s="1388"/>
      <c r="O211" s="1388"/>
      <c r="P211" s="1388"/>
      <c r="Q211" s="1388"/>
      <c r="R211" s="1388"/>
      <c r="S211" s="1388"/>
      <c r="T211" s="1388"/>
      <c r="U211" s="1388"/>
      <c r="V211" s="1388"/>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626</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113" t="s">
        <v>633</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635</v>
      </c>
      <c r="C14" s="1341"/>
      <c r="D14" s="1341"/>
      <c r="E14" s="1341"/>
      <c r="F14" s="1341"/>
      <c r="G14" s="1341"/>
      <c r="H14" s="1341"/>
      <c r="I14" s="1341"/>
    </row>
    <row r="15" spans="2:12" s="789" customFormat="1" ht="47.25" customHeight="1">
      <c r="B15" s="1341" t="s">
        <v>636</v>
      </c>
      <c r="C15" s="1341"/>
      <c r="D15" s="1341"/>
      <c r="E15" s="1341"/>
      <c r="F15" s="1341"/>
      <c r="G15" s="1341"/>
      <c r="H15" s="1341"/>
      <c r="I15" s="1341"/>
    </row>
    <row r="16" spans="2:12" s="789" customFormat="1" ht="42.75" customHeight="1">
      <c r="B16" s="1341" t="s">
        <v>637</v>
      </c>
      <c r="C16" s="1341"/>
      <c r="D16" s="1341"/>
      <c r="E16" s="1341"/>
      <c r="F16" s="1341"/>
      <c r="G16" s="1341"/>
      <c r="H16" s="1341"/>
      <c r="I16" s="1341"/>
    </row>
    <row r="17" spans="2:9" s="789" customFormat="1" ht="32.25" customHeight="1">
      <c r="B17" s="1341" t="s">
        <v>638</v>
      </c>
      <c r="C17" s="1341"/>
      <c r="D17" s="1341"/>
      <c r="E17" s="1341"/>
      <c r="F17" s="1341"/>
      <c r="G17" s="1341"/>
      <c r="H17" s="1341"/>
      <c r="I17" s="1341"/>
    </row>
    <row r="18" spans="2:9" s="789" customFormat="1">
      <c r="B18" s="1341"/>
      <c r="C18" s="1341"/>
      <c r="D18" s="1341"/>
      <c r="E18" s="1341"/>
      <c r="F18" s="1341"/>
      <c r="G18" s="1341"/>
      <c r="H18" s="1341"/>
      <c r="I18" s="1341"/>
    </row>
    <row r="19" spans="2:9" s="789" customFormat="1">
      <c r="B19" s="1341"/>
      <c r="C19" s="1341"/>
      <c r="D19" s="1341"/>
      <c r="E19" s="1341"/>
      <c r="F19" s="1341"/>
      <c r="G19" s="1341"/>
      <c r="H19" s="1341"/>
      <c r="I19" s="1341"/>
    </row>
    <row r="20" spans="2:9" s="789"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639</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113" t="s">
        <v>642</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643</v>
      </c>
      <c r="C14" s="1341"/>
      <c r="D14" s="1341"/>
      <c r="E14" s="1341"/>
      <c r="F14" s="1341"/>
      <c r="G14" s="1341"/>
      <c r="H14" s="1341"/>
      <c r="I14" s="1341"/>
    </row>
    <row r="15" spans="2:12" s="789" customFormat="1" ht="30" customHeight="1">
      <c r="B15" s="1341" t="s">
        <v>644</v>
      </c>
      <c r="C15" s="1341"/>
      <c r="D15" s="1341"/>
      <c r="E15" s="1341"/>
      <c r="F15" s="1341"/>
      <c r="G15" s="1341"/>
      <c r="H15" s="1341"/>
      <c r="I15" s="1341"/>
    </row>
    <row r="16" spans="2:12" s="789" customFormat="1">
      <c r="B16" s="1341"/>
      <c r="C16" s="1341"/>
      <c r="D16" s="1341"/>
      <c r="E16" s="1341"/>
      <c r="F16" s="1341"/>
      <c r="G16" s="1341"/>
      <c r="H16" s="1341"/>
      <c r="I16" s="1341"/>
    </row>
    <row r="17" spans="2:9" s="789" customFormat="1">
      <c r="B17" s="1341"/>
      <c r="C17" s="1341"/>
      <c r="D17" s="1341"/>
      <c r="E17" s="1341"/>
      <c r="F17" s="1341"/>
      <c r="G17" s="1341"/>
      <c r="H17" s="1341"/>
      <c r="I17" s="1341"/>
    </row>
    <row r="18" spans="2:9" ht="14.25" customHeight="1">
      <c r="B18" s="1341"/>
      <c r="C18" s="1341"/>
      <c r="D18" s="1341"/>
      <c r="E18" s="1341"/>
      <c r="F18" s="1341"/>
      <c r="G18" s="1341"/>
      <c r="H18" s="1341"/>
      <c r="I18" s="1341"/>
    </row>
    <row r="19" spans="2:9">
      <c r="B19" s="1341"/>
      <c r="C19" s="1341"/>
      <c r="D19" s="1341"/>
      <c r="E19" s="1341"/>
      <c r="F19" s="1341"/>
      <c r="G19" s="1341"/>
      <c r="H19" s="1341"/>
      <c r="I19" s="134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12" t="s">
        <v>645</v>
      </c>
      <c r="B1" s="1412"/>
      <c r="C1" s="1412"/>
      <c r="D1" s="1412"/>
      <c r="E1" s="1412"/>
      <c r="F1" s="1412"/>
      <c r="G1" s="1412"/>
      <c r="H1" s="1412"/>
      <c r="I1" s="1412"/>
      <c r="J1" s="1412"/>
      <c r="K1" s="1412"/>
      <c r="L1" s="1412"/>
      <c r="M1" s="1412"/>
      <c r="N1" s="1412"/>
      <c r="O1" s="1412"/>
      <c r="P1" s="1412"/>
      <c r="Q1" s="1412"/>
      <c r="R1" s="1412"/>
    </row>
    <row r="2" spans="1:27" s="525" customFormat="1" ht="15" thickBot="1"/>
    <row r="3" spans="1:27" s="525" customFormat="1" ht="30" customHeight="1" thickBot="1">
      <c r="A3" s="1413" t="s">
        <v>0</v>
      </c>
      <c r="B3" s="1415" t="s">
        <v>453</v>
      </c>
      <c r="C3" s="1416"/>
      <c r="D3" s="1416"/>
      <c r="E3" s="1417"/>
      <c r="F3" s="1415" t="s">
        <v>452</v>
      </c>
      <c r="G3" s="1416" t="s">
        <v>646</v>
      </c>
      <c r="H3" s="1416" t="s">
        <v>599</v>
      </c>
      <c r="I3" s="1417" t="s">
        <v>455</v>
      </c>
      <c r="J3" s="1421" t="s">
        <v>647</v>
      </c>
      <c r="K3" s="1422"/>
      <c r="L3" s="1423"/>
      <c r="M3" s="1421" t="s">
        <v>648</v>
      </c>
      <c r="N3" s="1423"/>
      <c r="O3" s="1421" t="s">
        <v>649</v>
      </c>
      <c r="P3" s="1422"/>
      <c r="Q3" s="1422"/>
      <c r="R3" s="1423"/>
    </row>
    <row r="4" spans="1:27" s="525" customFormat="1" ht="45.75" thickBot="1">
      <c r="A4" s="1414"/>
      <c r="B4" s="522" t="s">
        <v>1</v>
      </c>
      <c r="C4" s="515" t="s">
        <v>602</v>
      </c>
      <c r="D4" s="515" t="s">
        <v>296</v>
      </c>
      <c r="E4" s="218" t="s">
        <v>297</v>
      </c>
      <c r="F4" s="1418"/>
      <c r="G4" s="1419"/>
      <c r="H4" s="1419"/>
      <c r="I4" s="1420"/>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12" t="s">
        <v>663</v>
      </c>
      <c r="J8" s="1412"/>
      <c r="K8" s="1412"/>
      <c r="L8" s="245">
        <f>L5+L6</f>
        <v>40000000000</v>
      </c>
      <c r="O8" s="1412" t="s">
        <v>664</v>
      </c>
      <c r="P8" s="1412"/>
      <c r="Q8" s="1412"/>
      <c r="R8" s="246">
        <f>SUM(R5:R6)</f>
        <v>1427190940.6500001</v>
      </c>
    </row>
    <row r="9" spans="1:27" ht="15" thickTop="1"/>
    <row r="10" spans="1:27" ht="15.75" thickBot="1">
      <c r="H10" s="1336" t="s">
        <v>665</v>
      </c>
      <c r="I10" s="1336"/>
      <c r="J10" s="1336"/>
      <c r="K10" s="247"/>
      <c r="L10" s="248">
        <v>0</v>
      </c>
    </row>
    <row r="11" spans="1:27" ht="15" thickTop="1"/>
    <row r="12" spans="1:27" ht="12.75" customHeight="1">
      <c r="A12" s="1340" t="s">
        <v>666</v>
      </c>
      <c r="B12" s="1340"/>
      <c r="C12" s="1340"/>
      <c r="D12" s="1340"/>
      <c r="E12" s="1340"/>
      <c r="F12" s="1340"/>
      <c r="G12" s="1340"/>
      <c r="H12" s="1340"/>
      <c r="I12" s="1340"/>
      <c r="J12" s="1340"/>
      <c r="K12" s="1340"/>
      <c r="L12" s="1340"/>
      <c r="M12" s="1340"/>
      <c r="N12" s="1340"/>
      <c r="O12" s="1340"/>
      <c r="P12" s="1340"/>
      <c r="Q12" s="1340"/>
      <c r="R12" s="1340"/>
    </row>
    <row r="13" spans="1:27" ht="12.75" customHeight="1">
      <c r="A13" s="1340"/>
      <c r="B13" s="1340"/>
      <c r="C13" s="1340"/>
      <c r="D13" s="1340"/>
      <c r="E13" s="1340"/>
      <c r="F13" s="1340"/>
      <c r="G13" s="1340"/>
      <c r="H13" s="1340"/>
      <c r="I13" s="1340"/>
      <c r="J13" s="1340"/>
      <c r="K13" s="1340"/>
      <c r="L13" s="1340"/>
      <c r="M13" s="1340"/>
      <c r="N13" s="1340"/>
      <c r="O13" s="1340"/>
      <c r="P13" s="1340"/>
      <c r="Q13" s="1340"/>
      <c r="R13" s="1340"/>
    </row>
    <row r="14" spans="1:27">
      <c r="A14" s="1114" t="s">
        <v>667</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668</v>
      </c>
      <c r="B15" s="1411"/>
      <c r="C15" s="1411"/>
      <c r="D15" s="1411"/>
      <c r="E15" s="1411"/>
      <c r="F15" s="1411"/>
      <c r="G15" s="1411"/>
      <c r="H15" s="1411"/>
      <c r="I15" s="1411"/>
      <c r="J15" s="1411"/>
      <c r="K15" s="1411"/>
      <c r="L15" s="1411"/>
      <c r="M15" s="1411"/>
      <c r="N15" s="1411"/>
      <c r="O15" s="1411"/>
      <c r="P15" s="1411"/>
      <c r="Q15" s="1411"/>
      <c r="R15" s="1411"/>
      <c r="S15" s="1411"/>
    </row>
    <row r="17" spans="1:23" ht="15">
      <c r="A17" s="1412" t="s">
        <v>669</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5" thickBot="1"/>
    <row r="19" spans="1:23" ht="13.5" customHeight="1" thickBot="1">
      <c r="A19" s="1425" t="s">
        <v>0</v>
      </c>
      <c r="B19" s="1421" t="s">
        <v>447</v>
      </c>
      <c r="C19" s="1422"/>
      <c r="D19" s="1422"/>
      <c r="E19" s="1422"/>
      <c r="F19" s="1422"/>
      <c r="G19" s="1422"/>
      <c r="H19" s="1422"/>
      <c r="I19" s="1421" t="s">
        <v>670</v>
      </c>
      <c r="J19" s="1422"/>
      <c r="K19" s="1423"/>
      <c r="L19" s="1421" t="s">
        <v>448</v>
      </c>
      <c r="M19" s="1422"/>
      <c r="N19" s="1422"/>
      <c r="O19" s="1422"/>
      <c r="P19" s="1422"/>
      <c r="Q19" s="1423"/>
      <c r="R19" s="1421" t="s">
        <v>671</v>
      </c>
      <c r="S19" s="1422"/>
      <c r="T19" s="1422"/>
      <c r="U19" s="1422"/>
      <c r="V19" s="1422"/>
      <c r="W19" s="1423"/>
    </row>
    <row r="20" spans="1:23" ht="13.5" customHeight="1" thickBot="1">
      <c r="A20" s="1426"/>
      <c r="B20" s="1421" t="s">
        <v>453</v>
      </c>
      <c r="C20" s="1422"/>
      <c r="D20" s="1422"/>
      <c r="E20" s="1431"/>
      <c r="F20" s="1360" t="s">
        <v>457</v>
      </c>
      <c r="G20" s="1360" t="s">
        <v>459</v>
      </c>
      <c r="H20" s="1432" t="s">
        <v>672</v>
      </c>
      <c r="I20" s="1449" t="s">
        <v>459</v>
      </c>
      <c r="J20" s="1345" t="s">
        <v>301</v>
      </c>
      <c r="K20" s="1428"/>
      <c r="L20" s="1449" t="s">
        <v>0</v>
      </c>
      <c r="M20" s="1430" t="s">
        <v>1</v>
      </c>
      <c r="N20" s="1430" t="s">
        <v>457</v>
      </c>
      <c r="O20" s="1430" t="s">
        <v>459</v>
      </c>
      <c r="P20" s="1345" t="s">
        <v>301</v>
      </c>
      <c r="Q20" s="1428"/>
      <c r="R20" s="1413" t="s">
        <v>0</v>
      </c>
      <c r="S20" s="1416" t="s">
        <v>1</v>
      </c>
      <c r="T20" s="1416" t="s">
        <v>457</v>
      </c>
      <c r="U20" s="1416" t="s">
        <v>301</v>
      </c>
      <c r="V20" s="1416" t="s">
        <v>673</v>
      </c>
      <c r="W20" s="1417" t="s">
        <v>674</v>
      </c>
    </row>
    <row r="21" spans="1:23" ht="15" customHeight="1" thickBot="1">
      <c r="A21" s="1427"/>
      <c r="B21" s="522" t="s">
        <v>1</v>
      </c>
      <c r="C21" s="515" t="s">
        <v>602</v>
      </c>
      <c r="D21" s="515" t="s">
        <v>296</v>
      </c>
      <c r="E21" s="531" t="s">
        <v>297</v>
      </c>
      <c r="F21" s="1214"/>
      <c r="G21" s="1214"/>
      <c r="H21" s="1433"/>
      <c r="I21" s="1451"/>
      <c r="J21" s="1346"/>
      <c r="K21" s="1429"/>
      <c r="L21" s="1450"/>
      <c r="M21" s="1210"/>
      <c r="N21" s="1210"/>
      <c r="O21" s="1210"/>
      <c r="P21" s="1346"/>
      <c r="Q21" s="1429"/>
      <c r="R21" s="1448"/>
      <c r="S21" s="1212"/>
      <c r="T21" s="1212"/>
      <c r="U21" s="1212"/>
      <c r="V21" s="1212"/>
      <c r="W21" s="1434"/>
    </row>
    <row r="22" spans="1:23" ht="42.75">
      <c r="A22" s="1435">
        <v>1</v>
      </c>
      <c r="B22" s="1438">
        <v>39829</v>
      </c>
      <c r="C22" s="1154" t="s">
        <v>657</v>
      </c>
      <c r="D22" s="1441" t="s">
        <v>29</v>
      </c>
      <c r="E22" s="1441" t="s">
        <v>56</v>
      </c>
      <c r="F22" s="1441" t="s">
        <v>675</v>
      </c>
      <c r="G22" s="1154" t="s">
        <v>676</v>
      </c>
      <c r="H22" s="1442">
        <v>5000000000</v>
      </c>
      <c r="I22" s="1445" t="s">
        <v>284</v>
      </c>
      <c r="J22" s="1452">
        <v>4034000000</v>
      </c>
      <c r="K22" s="1453"/>
      <c r="L22" s="249">
        <v>2</v>
      </c>
      <c r="M22" s="250">
        <v>39973</v>
      </c>
      <c r="N22" s="513" t="s">
        <v>677</v>
      </c>
      <c r="O22" s="513" t="s">
        <v>658</v>
      </c>
      <c r="P22" s="1458">
        <v>4034000000</v>
      </c>
      <c r="Q22" s="1459"/>
      <c r="R22" s="249">
        <v>3</v>
      </c>
      <c r="S22" s="250">
        <v>40170</v>
      </c>
      <c r="T22" s="513" t="s">
        <v>678</v>
      </c>
      <c r="U22" s="251">
        <v>-1800000000</v>
      </c>
      <c r="V22" s="513" t="s">
        <v>658</v>
      </c>
      <c r="W22" s="252">
        <v>2234000000</v>
      </c>
    </row>
    <row r="23" spans="1:23" ht="42.75" customHeight="1">
      <c r="A23" s="1436"/>
      <c r="B23" s="1439"/>
      <c r="C23" s="1166"/>
      <c r="D23" s="1146"/>
      <c r="E23" s="1146"/>
      <c r="F23" s="1146"/>
      <c r="G23" s="1166"/>
      <c r="H23" s="1443"/>
      <c r="I23" s="1446"/>
      <c r="J23" s="1454"/>
      <c r="K23" s="1455"/>
      <c r="L23" s="1460">
        <v>4</v>
      </c>
      <c r="M23" s="1185">
        <v>40450</v>
      </c>
      <c r="N23" s="1463" t="s">
        <v>679</v>
      </c>
      <c r="O23" s="1463" t="s">
        <v>658</v>
      </c>
      <c r="P23" s="1465">
        <v>2246000000</v>
      </c>
      <c r="Q23" s="1466"/>
      <c r="R23" s="653">
        <v>5</v>
      </c>
      <c r="S23" s="652">
        <v>40451</v>
      </c>
      <c r="T23" s="651" t="s">
        <v>538</v>
      </c>
      <c r="U23" s="650">
        <v>2246000000</v>
      </c>
      <c r="V23" s="649" t="s">
        <v>659</v>
      </c>
      <c r="W23" s="648">
        <v>0</v>
      </c>
    </row>
    <row r="24" spans="1:23" ht="29.25" customHeight="1">
      <c r="A24" s="1437"/>
      <c r="B24" s="1440"/>
      <c r="C24" s="1155"/>
      <c r="D24" s="1147"/>
      <c r="E24" s="1147"/>
      <c r="F24" s="1147"/>
      <c r="G24" s="1155"/>
      <c r="H24" s="1444"/>
      <c r="I24" s="1447"/>
      <c r="J24" s="1456"/>
      <c r="K24" s="1457"/>
      <c r="L24" s="1461"/>
      <c r="M24" s="1462"/>
      <c r="N24" s="1464"/>
      <c r="O24" s="1464"/>
      <c r="P24" s="1456"/>
      <c r="Q24" s="1457"/>
      <c r="R24" s="253"/>
      <c r="S24" s="254">
        <v>40568</v>
      </c>
      <c r="T24" s="255" t="s">
        <v>680</v>
      </c>
      <c r="U24" s="256">
        <v>67197045.280000001</v>
      </c>
      <c r="V24" s="257" t="s">
        <v>611</v>
      </c>
      <c r="W24" s="258">
        <v>0</v>
      </c>
    </row>
    <row r="25" spans="1:23" ht="28.5" customHeight="1">
      <c r="A25" s="1467">
        <v>3</v>
      </c>
      <c r="B25" s="647">
        <v>40170</v>
      </c>
      <c r="C25" s="605" t="s">
        <v>657</v>
      </c>
      <c r="D25" s="646" t="s">
        <v>29</v>
      </c>
      <c r="E25" s="646" t="s">
        <v>56</v>
      </c>
      <c r="F25" s="645" t="s">
        <v>681</v>
      </c>
      <c r="G25" s="605" t="s">
        <v>682</v>
      </c>
      <c r="H25" s="644">
        <v>-5000000000</v>
      </c>
      <c r="I25" s="259"/>
      <c r="J25" s="1469"/>
      <c r="K25" s="1470"/>
      <c r="L25" s="259"/>
      <c r="M25" s="605"/>
      <c r="N25" s="605"/>
      <c r="O25" s="605"/>
      <c r="P25" s="1469"/>
      <c r="Q25" s="1470"/>
      <c r="R25" s="259"/>
      <c r="S25" s="605"/>
      <c r="T25" s="605"/>
      <c r="U25" s="643"/>
      <c r="V25" s="605"/>
      <c r="W25" s="260"/>
    </row>
    <row r="26" spans="1:23" ht="28.5">
      <c r="A26" s="1436"/>
      <c r="B26" s="640"/>
      <c r="C26" s="642"/>
      <c r="D26" s="642"/>
      <c r="E26" s="642"/>
      <c r="F26" s="642"/>
      <c r="G26" s="642"/>
      <c r="H26" s="641"/>
      <c r="I26" s="640"/>
      <c r="J26" s="639"/>
      <c r="K26" s="261"/>
      <c r="L26" s="600">
        <v>6</v>
      </c>
      <c r="M26" s="638">
        <v>41271</v>
      </c>
      <c r="N26" s="580" t="s">
        <v>683</v>
      </c>
      <c r="O26" s="580" t="s">
        <v>486</v>
      </c>
      <c r="P26" s="1471">
        <v>800000000</v>
      </c>
      <c r="Q26" s="1472"/>
      <c r="R26" s="637"/>
      <c r="S26" s="579"/>
      <c r="T26" s="580"/>
      <c r="U26" s="580"/>
      <c r="V26" s="580"/>
      <c r="W26" s="636"/>
    </row>
    <row r="27" spans="1:23" ht="45" customHeight="1" thickBot="1">
      <c r="A27" s="1468"/>
      <c r="B27" s="262"/>
      <c r="C27" s="263"/>
      <c r="D27" s="263"/>
      <c r="E27" s="263"/>
      <c r="F27" s="263"/>
      <c r="G27" s="263"/>
      <c r="H27" s="264"/>
      <c r="I27" s="262"/>
      <c r="J27" s="265"/>
      <c r="K27" s="266"/>
      <c r="L27" s="267">
        <v>7</v>
      </c>
      <c r="M27" s="268">
        <v>41309</v>
      </c>
      <c r="N27" s="146" t="s">
        <v>684</v>
      </c>
      <c r="O27" s="146" t="s">
        <v>685</v>
      </c>
      <c r="P27" s="1473">
        <v>894000000</v>
      </c>
      <c r="Q27" s="1474"/>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311" t="s">
        <v>687</v>
      </c>
      <c r="B31" s="1311"/>
      <c r="C31" s="1311"/>
      <c r="D31" s="1311"/>
      <c r="E31" s="1311"/>
      <c r="F31" s="1311"/>
      <c r="G31" s="1311"/>
      <c r="H31" s="1311"/>
      <c r="I31" s="1311"/>
      <c r="J31" s="1311"/>
      <c r="K31" s="1311"/>
      <c r="L31" s="1311"/>
      <c r="M31" s="1311"/>
      <c r="N31" s="1311"/>
      <c r="O31" s="1311"/>
      <c r="P31" s="1311"/>
      <c r="Q31" s="1311"/>
      <c r="R31" s="1311"/>
      <c r="S31" s="1311"/>
      <c r="T31" s="1311"/>
      <c r="U31" s="1311"/>
      <c r="V31" s="1311"/>
    </row>
    <row r="32" spans="1:23" ht="14.25" customHeight="1">
      <c r="A32" s="1340" t="s">
        <v>688</v>
      </c>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row>
    <row r="33" spans="1:23" ht="14.25" customHeight="1">
      <c r="A33" s="1340"/>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row>
    <row r="34" spans="1:23" ht="14.25" customHeight="1">
      <c r="A34" s="1340" t="s">
        <v>689</v>
      </c>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row>
    <row r="35" spans="1:23">
      <c r="A35" s="1340"/>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row>
    <row r="36" spans="1:23">
      <c r="A36" s="1339" t="s">
        <v>690</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c r="A37" s="1330" t="s">
        <v>691</v>
      </c>
      <c r="B37" s="1330"/>
      <c r="C37" s="1330"/>
      <c r="D37" s="1330"/>
      <c r="E37" s="1330"/>
      <c r="F37" s="1330"/>
      <c r="G37" s="1330"/>
      <c r="H37" s="1330"/>
      <c r="I37" s="1330"/>
      <c r="J37" s="1330"/>
      <c r="K37" s="1330"/>
      <c r="L37" s="1330"/>
      <c r="M37" s="1330"/>
      <c r="N37" s="1330"/>
      <c r="O37" s="1330"/>
      <c r="P37" s="1330"/>
      <c r="Q37" s="1330"/>
      <c r="R37" s="1330"/>
      <c r="S37" s="1330"/>
      <c r="T37" s="1330"/>
      <c r="U37" s="1330"/>
      <c r="V37" s="1330"/>
      <c r="W37" s="1330"/>
    </row>
    <row r="38" spans="1:23">
      <c r="A38" s="1340" t="s">
        <v>692</v>
      </c>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row>
    <row r="39" spans="1:23">
      <c r="A39" s="1340" t="s">
        <v>693</v>
      </c>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row>
    <row r="40" spans="1:23">
      <c r="A40" s="1340" t="s">
        <v>694</v>
      </c>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row>
    <row r="762" spans="6:6" ht="28.5">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c r="A1" s="1484" t="s">
        <v>695</v>
      </c>
      <c r="B1" s="1484"/>
      <c r="C1" s="1484"/>
      <c r="D1" s="1484"/>
      <c r="E1" s="1484"/>
      <c r="F1" s="1484"/>
      <c r="G1" s="1484"/>
      <c r="H1" s="1484"/>
      <c r="I1" s="1484"/>
      <c r="J1" s="1484"/>
      <c r="K1" s="1484"/>
      <c r="L1" s="1484"/>
      <c r="M1" s="1484"/>
      <c r="N1" s="1484"/>
      <c r="O1" s="1484"/>
      <c r="P1" s="1484"/>
      <c r="Q1" s="1484"/>
    </row>
    <row r="2" spans="1:17" ht="15" customHeight="1">
      <c r="A2" s="1484" t="s">
        <v>696</v>
      </c>
      <c r="B2" s="1484"/>
      <c r="C2" s="1484"/>
      <c r="D2" s="1484"/>
      <c r="E2" s="1484"/>
      <c r="F2" s="1484"/>
      <c r="G2" s="1484"/>
      <c r="H2" s="1484"/>
      <c r="I2" s="1484"/>
      <c r="J2" s="1484"/>
      <c r="K2" s="1484"/>
      <c r="L2" s="1484"/>
      <c r="M2" s="1484"/>
      <c r="N2" s="1484"/>
      <c r="O2" s="1484"/>
      <c r="P2" s="1484"/>
      <c r="Q2" s="1484"/>
    </row>
    <row r="3" spans="1:17" ht="15" thickBot="1"/>
    <row r="4" spans="1:17" ht="15" customHeight="1">
      <c r="A4" s="1369" t="s">
        <v>697</v>
      </c>
      <c r="B4" s="1485" t="s">
        <v>698</v>
      </c>
      <c r="C4" s="273" t="s">
        <v>699</v>
      </c>
      <c r="D4" s="274"/>
      <c r="E4" s="275"/>
      <c r="F4" s="1380" t="s">
        <v>700</v>
      </c>
      <c r="G4" s="1381"/>
      <c r="H4" s="1381"/>
      <c r="I4" s="1381"/>
      <c r="J4" s="1381"/>
      <c r="K4" s="1487"/>
      <c r="L4" s="1488" t="s">
        <v>701</v>
      </c>
      <c r="M4" s="1489"/>
      <c r="N4" s="1489"/>
      <c r="O4" s="1489"/>
      <c r="P4" s="1489"/>
      <c r="Q4" s="1490"/>
    </row>
    <row r="5" spans="1:17" ht="30.75" thickBot="1">
      <c r="A5" s="1370"/>
      <c r="B5" s="1486"/>
      <c r="C5" s="689" t="s">
        <v>702</v>
      </c>
      <c r="D5" s="689" t="s">
        <v>703</v>
      </c>
      <c r="E5" s="689" t="s">
        <v>704</v>
      </c>
      <c r="F5" s="276" t="s">
        <v>705</v>
      </c>
      <c r="G5" s="1491" t="s">
        <v>598</v>
      </c>
      <c r="H5" s="1492"/>
      <c r="I5" s="277" t="s">
        <v>599</v>
      </c>
      <c r="J5" s="1475" t="s">
        <v>455</v>
      </c>
      <c r="K5" s="1476"/>
      <c r="L5" s="688" t="s">
        <v>456</v>
      </c>
      <c r="M5" s="687" t="s">
        <v>452</v>
      </c>
      <c r="N5" s="1477" t="s">
        <v>646</v>
      </c>
      <c r="O5" s="1478"/>
      <c r="P5" s="687" t="s">
        <v>301</v>
      </c>
      <c r="Q5" s="278" t="s">
        <v>455</v>
      </c>
    </row>
    <row r="6" spans="1:17" ht="28.5" customHeight="1">
      <c r="A6" s="1510">
        <v>1</v>
      </c>
      <c r="B6" s="1512">
        <v>39777</v>
      </c>
      <c r="C6" s="1513" t="s">
        <v>706</v>
      </c>
      <c r="D6" s="1513" t="s">
        <v>29</v>
      </c>
      <c r="E6" s="1515" t="s">
        <v>56</v>
      </c>
      <c r="F6" s="1517" t="s">
        <v>466</v>
      </c>
      <c r="G6" s="1493" t="s">
        <v>707</v>
      </c>
      <c r="H6" s="1494"/>
      <c r="I6" s="1480">
        <v>40000000000</v>
      </c>
      <c r="J6" s="1482" t="s">
        <v>468</v>
      </c>
      <c r="K6" s="1497"/>
      <c r="L6" s="279">
        <v>39920</v>
      </c>
      <c r="M6" s="280" t="s">
        <v>708</v>
      </c>
      <c r="N6" s="281" t="s">
        <v>709</v>
      </c>
      <c r="O6" s="282">
        <v>1</v>
      </c>
      <c r="P6" s="283">
        <v>40000000000</v>
      </c>
      <c r="Q6" s="284" t="s">
        <v>710</v>
      </c>
    </row>
    <row r="7" spans="1:17" ht="15" customHeight="1">
      <c r="A7" s="1511"/>
      <c r="B7" s="1479"/>
      <c r="C7" s="1514"/>
      <c r="D7" s="1514"/>
      <c r="E7" s="1516"/>
      <c r="F7" s="1518"/>
      <c r="G7" s="1495"/>
      <c r="H7" s="1496"/>
      <c r="I7" s="1481"/>
      <c r="J7" s="1483"/>
      <c r="K7" s="1498"/>
      <c r="L7" s="1499" t="s">
        <v>711</v>
      </c>
      <c r="M7" s="1500"/>
      <c r="N7" s="1500"/>
      <c r="O7" s="1500"/>
      <c r="P7" s="1500"/>
      <c r="Q7" s="1501"/>
    </row>
    <row r="8" spans="1:17" s="190" customFormat="1" ht="30" customHeight="1" thickBot="1">
      <c r="A8" s="686" t="s">
        <v>712</v>
      </c>
      <c r="B8" s="685">
        <v>39920</v>
      </c>
      <c r="C8" s="684" t="s">
        <v>706</v>
      </c>
      <c r="D8" s="683" t="s">
        <v>29</v>
      </c>
      <c r="E8" s="682" t="s">
        <v>56</v>
      </c>
      <c r="F8" s="681" t="s">
        <v>466</v>
      </c>
      <c r="G8" s="1505" t="s">
        <v>713</v>
      </c>
      <c r="H8" s="1506"/>
      <c r="I8" s="680">
        <v>29835000000</v>
      </c>
      <c r="J8" s="679" t="s">
        <v>468</v>
      </c>
      <c r="K8" s="678">
        <v>2</v>
      </c>
      <c r="L8" s="1502"/>
      <c r="M8" s="1503"/>
      <c r="N8" s="1503"/>
      <c r="O8" s="1503"/>
      <c r="P8" s="1503"/>
      <c r="Q8" s="1504"/>
    </row>
    <row r="9" spans="1:17" ht="15" customHeight="1" thickBot="1">
      <c r="A9" s="37"/>
      <c r="B9" s="285"/>
      <c r="C9" s="286"/>
      <c r="D9" s="286"/>
      <c r="E9" s="287"/>
      <c r="F9" s="288"/>
      <c r="G9" s="289"/>
      <c r="H9" s="289"/>
      <c r="I9" s="290"/>
      <c r="J9" s="287"/>
      <c r="K9" s="287"/>
      <c r="M9" s="1507" t="s">
        <v>649</v>
      </c>
      <c r="N9" s="1507"/>
      <c r="O9" s="1507"/>
      <c r="P9" s="1507"/>
      <c r="Q9" s="1507"/>
    </row>
    <row r="10" spans="1:17" ht="30" customHeight="1" thickBot="1">
      <c r="A10" s="37"/>
      <c r="B10" s="285"/>
      <c r="C10" s="286"/>
      <c r="D10" s="286"/>
      <c r="E10" s="287"/>
      <c r="F10" s="288"/>
      <c r="G10" s="289"/>
      <c r="H10" s="824" t="s">
        <v>662</v>
      </c>
      <c r="I10" s="822">
        <f>SUM(P6+I8)</f>
        <v>69835000000</v>
      </c>
      <c r="J10" s="287"/>
      <c r="K10" s="287"/>
      <c r="M10" s="291" t="s">
        <v>1</v>
      </c>
      <c r="N10" s="1508" t="s">
        <v>714</v>
      </c>
      <c r="O10" s="1509"/>
      <c r="P10" s="292" t="s">
        <v>452</v>
      </c>
      <c r="Q10" s="293" t="s">
        <v>715</v>
      </c>
    </row>
    <row r="11" spans="1:17" ht="30" customHeight="1" thickTop="1">
      <c r="A11" s="37"/>
      <c r="B11" s="285"/>
      <c r="C11" s="286"/>
      <c r="D11" s="286"/>
      <c r="E11" s="287"/>
      <c r="F11" s="288"/>
      <c r="G11" s="289"/>
      <c r="H11" s="289"/>
      <c r="I11" s="290"/>
      <c r="J11" s="287"/>
      <c r="K11" s="287"/>
      <c r="M11" s="294">
        <v>41334</v>
      </c>
      <c r="N11" s="1479" t="s">
        <v>716</v>
      </c>
      <c r="O11" s="1479"/>
      <c r="P11" s="826" t="s">
        <v>717</v>
      </c>
      <c r="Q11" s="295">
        <v>25150923.100000001</v>
      </c>
    </row>
    <row r="12" spans="1:17" ht="30" customHeight="1" thickBot="1">
      <c r="A12" s="37"/>
      <c r="B12" s="285"/>
      <c r="C12" s="286"/>
      <c r="D12" s="286"/>
      <c r="E12" s="287"/>
      <c r="F12" s="288"/>
      <c r="G12" s="286"/>
      <c r="H12" s="286"/>
      <c r="I12" s="296"/>
      <c r="J12" s="287"/>
      <c r="K12" s="287"/>
      <c r="M12" s="677">
        <v>41334</v>
      </c>
      <c r="N12" s="1407" t="s">
        <v>718</v>
      </c>
      <c r="O12" s="1407"/>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2">
        <f>Q11+Q12</f>
        <v>25156690.600000001</v>
      </c>
      <c r="P14" s="1522"/>
    </row>
    <row r="15" spans="1:17" ht="15" thickTop="1">
      <c r="J15" s="819"/>
      <c r="K15" s="819"/>
    </row>
    <row r="16" spans="1:17">
      <c r="J16" s="819"/>
      <c r="K16" s="819"/>
    </row>
    <row r="17" spans="1:18" ht="14.25" customHeight="1">
      <c r="A17" s="1111" t="s">
        <v>719</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720</v>
      </c>
      <c r="B19" s="1111"/>
      <c r="C19" s="1111"/>
      <c r="D19" s="1111"/>
      <c r="E19" s="1111"/>
      <c r="F19" s="1111"/>
      <c r="G19" s="1111"/>
      <c r="H19" s="1111"/>
      <c r="I19" s="1111"/>
      <c r="J19" s="1111"/>
      <c r="K19" s="1111"/>
      <c r="L19" s="1111"/>
      <c r="M19" s="1111"/>
      <c r="N19" s="1111"/>
      <c r="O19" s="1111"/>
      <c r="P19" s="1111"/>
      <c r="Q19" s="1111"/>
    </row>
    <row r="20" spans="1:18" ht="14.25" customHeight="1">
      <c r="A20" s="1341" t="s">
        <v>721</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ht="15">
      <c r="A23" s="1484" t="s">
        <v>722</v>
      </c>
      <c r="B23" s="1484"/>
      <c r="C23" s="1484"/>
      <c r="D23" s="1484"/>
      <c r="E23" s="1484"/>
      <c r="F23" s="1484"/>
      <c r="G23" s="1484"/>
      <c r="H23" s="1484"/>
      <c r="I23" s="1484"/>
      <c r="J23" s="1484"/>
      <c r="K23" s="1484"/>
      <c r="L23" s="1484"/>
      <c r="M23" s="1484"/>
      <c r="N23" s="1484"/>
      <c r="O23" s="1484"/>
      <c r="P23" s="1484"/>
      <c r="Q23" s="1484"/>
    </row>
    <row r="24" spans="1:18" ht="15.75" thickBot="1">
      <c r="A24" s="299"/>
    </row>
    <row r="25" spans="1:18" ht="18" customHeight="1">
      <c r="A25" s="1539" t="s">
        <v>723</v>
      </c>
      <c r="B25" s="1381"/>
      <c r="C25" s="1381"/>
      <c r="D25" s="1381"/>
      <c r="E25" s="1381"/>
      <c r="F25" s="1381"/>
      <c r="G25" s="1487"/>
      <c r="H25" s="1539" t="s">
        <v>724</v>
      </c>
      <c r="I25" s="1381"/>
      <c r="J25" s="1381"/>
      <c r="K25" s="1381"/>
      <c r="L25" s="1526" t="s">
        <v>649</v>
      </c>
      <c r="M25" s="1527"/>
      <c r="N25" s="1527"/>
      <c r="O25" s="1527"/>
      <c r="P25" s="1527"/>
      <c r="Q25" s="1527"/>
      <c r="R25" s="1528"/>
    </row>
    <row r="26" spans="1:18" ht="45.75" customHeight="1" thickBot="1">
      <c r="A26" s="300" t="s">
        <v>697</v>
      </c>
      <c r="B26" s="301" t="s">
        <v>1</v>
      </c>
      <c r="C26" s="820" t="s">
        <v>646</v>
      </c>
      <c r="D26" s="1385" t="s">
        <v>452</v>
      </c>
      <c r="E26" s="1386"/>
      <c r="F26" s="1385" t="s">
        <v>455</v>
      </c>
      <c r="G26" s="1529"/>
      <c r="H26" s="1530" t="s">
        <v>646</v>
      </c>
      <c r="I26" s="1386"/>
      <c r="J26" s="1385" t="s">
        <v>725</v>
      </c>
      <c r="K26" s="1529"/>
      <c r="L26" s="675" t="s">
        <v>1</v>
      </c>
      <c r="M26" s="674" t="s">
        <v>452</v>
      </c>
      <c r="N26" s="1531" t="s">
        <v>726</v>
      </c>
      <c r="O26" s="1531"/>
      <c r="P26" s="673" t="s">
        <v>455</v>
      </c>
      <c r="Q26" s="1418" t="s">
        <v>727</v>
      </c>
      <c r="R26" s="1420"/>
    </row>
    <row r="27" spans="1:18" ht="18" customHeight="1">
      <c r="A27" s="1568">
        <v>4</v>
      </c>
      <c r="B27" s="1569">
        <v>40557</v>
      </c>
      <c r="C27" s="1570" t="s">
        <v>728</v>
      </c>
      <c r="D27" s="1579" t="s">
        <v>708</v>
      </c>
      <c r="E27" s="1580"/>
      <c r="F27" s="1581" t="s">
        <v>468</v>
      </c>
      <c r="G27" s="1582"/>
      <c r="H27" s="1540" t="s">
        <v>729</v>
      </c>
      <c r="I27" s="1541"/>
      <c r="J27" s="302">
        <v>2000000000</v>
      </c>
      <c r="K27" s="303"/>
      <c r="L27" s="304">
        <v>40690</v>
      </c>
      <c r="M27" s="305" t="s">
        <v>730</v>
      </c>
      <c r="N27" s="1535">
        <v>0</v>
      </c>
      <c r="O27" s="1535"/>
      <c r="P27" s="306" t="s">
        <v>470</v>
      </c>
      <c r="Q27" s="307">
        <v>0</v>
      </c>
      <c r="R27" s="308">
        <v>10</v>
      </c>
    </row>
    <row r="28" spans="1:18" ht="18" customHeight="1">
      <c r="A28" s="1555"/>
      <c r="B28" s="1182"/>
      <c r="C28" s="1571"/>
      <c r="D28" s="1123" t="s">
        <v>708</v>
      </c>
      <c r="E28" s="1532"/>
      <c r="F28" s="1123" t="s">
        <v>470</v>
      </c>
      <c r="G28" s="1287"/>
      <c r="H28" s="1542" t="s">
        <v>731</v>
      </c>
      <c r="I28" s="1543"/>
      <c r="J28" s="1548">
        <v>16916603567.65</v>
      </c>
      <c r="K28" s="1551">
        <v>7</v>
      </c>
      <c r="L28" s="672">
        <v>40588</v>
      </c>
      <c r="M28" s="801" t="s">
        <v>732</v>
      </c>
      <c r="N28" s="1523">
        <v>185726191.94</v>
      </c>
      <c r="O28" s="1523"/>
      <c r="P28" s="671" t="s">
        <v>468</v>
      </c>
      <c r="Q28" s="1536">
        <v>0</v>
      </c>
      <c r="R28" s="1519">
        <v>8</v>
      </c>
    </row>
    <row r="29" spans="1:18" ht="18.75" customHeight="1">
      <c r="A29" s="1555"/>
      <c r="B29" s="1182"/>
      <c r="C29" s="1571"/>
      <c r="D29" s="1308"/>
      <c r="E29" s="1533"/>
      <c r="F29" s="1308"/>
      <c r="G29" s="1288"/>
      <c r="H29" s="1544"/>
      <c r="I29" s="1545"/>
      <c r="J29" s="1549"/>
      <c r="K29" s="1552"/>
      <c r="L29" s="672">
        <v>40610</v>
      </c>
      <c r="M29" s="801" t="s">
        <v>732</v>
      </c>
      <c r="N29" s="1524">
        <v>5511067613.79</v>
      </c>
      <c r="O29" s="1525"/>
      <c r="P29" s="671" t="s">
        <v>468</v>
      </c>
      <c r="Q29" s="1537"/>
      <c r="R29" s="1520"/>
    </row>
    <row r="30" spans="1:18" ht="18.75" customHeight="1">
      <c r="A30" s="1555"/>
      <c r="B30" s="1182"/>
      <c r="C30" s="1571"/>
      <c r="D30" s="1308"/>
      <c r="E30" s="1533"/>
      <c r="F30" s="1308"/>
      <c r="G30" s="1288"/>
      <c r="H30" s="1544"/>
      <c r="I30" s="1545"/>
      <c r="J30" s="1549"/>
      <c r="K30" s="1552"/>
      <c r="L30" s="672">
        <v>40617</v>
      </c>
      <c r="M30" s="801" t="s">
        <v>732</v>
      </c>
      <c r="N30" s="1524">
        <v>55833333.329999998</v>
      </c>
      <c r="O30" s="1525"/>
      <c r="P30" s="671" t="s">
        <v>468</v>
      </c>
      <c r="Q30" s="1537"/>
      <c r="R30" s="1520"/>
    </row>
    <row r="31" spans="1:18" ht="18.75" customHeight="1">
      <c r="A31" s="1555"/>
      <c r="B31" s="1182"/>
      <c r="C31" s="1571"/>
      <c r="D31" s="1308"/>
      <c r="E31" s="1533"/>
      <c r="F31" s="1308"/>
      <c r="G31" s="1288"/>
      <c r="H31" s="1544"/>
      <c r="I31" s="1545"/>
      <c r="J31" s="1549"/>
      <c r="K31" s="1552"/>
      <c r="L31" s="672">
        <v>40772</v>
      </c>
      <c r="M31" s="801" t="s">
        <v>732</v>
      </c>
      <c r="N31" s="1524">
        <v>97008351.170000002</v>
      </c>
      <c r="O31" s="1525"/>
      <c r="P31" s="671" t="s">
        <v>468</v>
      </c>
      <c r="Q31" s="1537"/>
      <c r="R31" s="1520"/>
    </row>
    <row r="32" spans="1:18" ht="18.75" customHeight="1">
      <c r="A32" s="1555"/>
      <c r="B32" s="1182"/>
      <c r="C32" s="1571"/>
      <c r="D32" s="1308"/>
      <c r="E32" s="1533"/>
      <c r="F32" s="1308"/>
      <c r="G32" s="1288"/>
      <c r="H32" s="1544"/>
      <c r="I32" s="1545"/>
      <c r="J32" s="1549"/>
      <c r="K32" s="1552"/>
      <c r="L32" s="672">
        <v>40773</v>
      </c>
      <c r="M32" s="801" t="s">
        <v>732</v>
      </c>
      <c r="N32" s="1524">
        <v>2153520000</v>
      </c>
      <c r="O32" s="1525"/>
      <c r="P32" s="671" t="s">
        <v>468</v>
      </c>
      <c r="Q32" s="1537"/>
      <c r="R32" s="1520"/>
    </row>
    <row r="33" spans="1:18" ht="18.75" customHeight="1">
      <c r="A33" s="1555"/>
      <c r="B33" s="1182"/>
      <c r="C33" s="1571"/>
      <c r="D33" s="1308"/>
      <c r="E33" s="1533"/>
      <c r="F33" s="1308"/>
      <c r="G33" s="1288"/>
      <c r="H33" s="1544"/>
      <c r="I33" s="1545"/>
      <c r="J33" s="1549"/>
      <c r="K33" s="1552"/>
      <c r="L33" s="672">
        <v>40788</v>
      </c>
      <c r="M33" s="801" t="s">
        <v>732</v>
      </c>
      <c r="N33" s="1524">
        <v>55885302.439999998</v>
      </c>
      <c r="O33" s="1525"/>
      <c r="P33" s="671" t="s">
        <v>468</v>
      </c>
      <c r="Q33" s="1537"/>
      <c r="R33" s="1520"/>
    </row>
    <row r="34" spans="1:18" ht="18.75" customHeight="1">
      <c r="A34" s="1555"/>
      <c r="B34" s="1182"/>
      <c r="C34" s="1571"/>
      <c r="D34" s="1308"/>
      <c r="E34" s="1533"/>
      <c r="F34" s="1308"/>
      <c r="G34" s="1288"/>
      <c r="H34" s="1544"/>
      <c r="I34" s="1545"/>
      <c r="J34" s="1549"/>
      <c r="K34" s="1552"/>
      <c r="L34" s="672">
        <v>40848</v>
      </c>
      <c r="M34" s="801" t="s">
        <v>732</v>
      </c>
      <c r="N34" s="1524">
        <v>971506765.26999998</v>
      </c>
      <c r="O34" s="1525"/>
      <c r="P34" s="671" t="s">
        <v>468</v>
      </c>
      <c r="Q34" s="1537"/>
      <c r="R34" s="1520"/>
    </row>
    <row r="35" spans="1:18" ht="18.75" customHeight="1">
      <c r="A35" s="1555"/>
      <c r="B35" s="1182"/>
      <c r="C35" s="1571"/>
      <c r="D35" s="1308"/>
      <c r="E35" s="1533"/>
      <c r="F35" s="1308"/>
      <c r="G35" s="1288"/>
      <c r="H35" s="1544"/>
      <c r="I35" s="1545"/>
      <c r="J35" s="1549"/>
      <c r="K35" s="1552"/>
      <c r="L35" s="672">
        <v>40976</v>
      </c>
      <c r="M35" s="801" t="s">
        <v>732</v>
      </c>
      <c r="N35" s="1524">
        <v>5576121382.04</v>
      </c>
      <c r="O35" s="1525"/>
      <c r="P35" s="671" t="s">
        <v>468</v>
      </c>
      <c r="Q35" s="1537"/>
      <c r="R35" s="1520"/>
    </row>
    <row r="36" spans="1:18" ht="18.75" customHeight="1">
      <c r="A36" s="1555"/>
      <c r="B36" s="1182"/>
      <c r="C36" s="1571"/>
      <c r="D36" s="1308"/>
      <c r="E36" s="1533"/>
      <c r="F36" s="1308"/>
      <c r="G36" s="1288"/>
      <c r="H36" s="1544"/>
      <c r="I36" s="1545"/>
      <c r="J36" s="1549"/>
      <c r="K36" s="1552"/>
      <c r="L36" s="672">
        <v>40983</v>
      </c>
      <c r="M36" s="801" t="s">
        <v>732</v>
      </c>
      <c r="N36" s="1524">
        <v>1521632095.9100001</v>
      </c>
      <c r="O36" s="1525"/>
      <c r="P36" s="671" t="s">
        <v>468</v>
      </c>
      <c r="Q36" s="1537"/>
      <c r="R36" s="1520"/>
    </row>
    <row r="37" spans="1:18" ht="18.75" customHeight="1">
      <c r="A37" s="1555"/>
      <c r="B37" s="1182"/>
      <c r="C37" s="1571"/>
      <c r="D37" s="1308"/>
      <c r="E37" s="1533"/>
      <c r="F37" s="1308"/>
      <c r="G37" s="1288"/>
      <c r="H37" s="1546"/>
      <c r="I37" s="1547"/>
      <c r="J37" s="1550"/>
      <c r="K37" s="1553"/>
      <c r="L37" s="672">
        <v>40990</v>
      </c>
      <c r="M37" s="801" t="s">
        <v>732</v>
      </c>
      <c r="N37" s="1524">
        <v>1493250339.48</v>
      </c>
      <c r="O37" s="1525"/>
      <c r="P37" s="671" t="s">
        <v>468</v>
      </c>
      <c r="Q37" s="1538"/>
      <c r="R37" s="1521"/>
    </row>
    <row r="38" spans="1:18" ht="18" customHeight="1">
      <c r="A38" s="1555"/>
      <c r="B38" s="1182"/>
      <c r="C38" s="1571"/>
      <c r="D38" s="1308"/>
      <c r="E38" s="1533"/>
      <c r="F38" s="1308"/>
      <c r="G38" s="1288"/>
      <c r="H38" s="1542" t="s">
        <v>733</v>
      </c>
      <c r="I38" s="1543"/>
      <c r="J38" s="1548">
        <v>3375328432.3499999</v>
      </c>
      <c r="K38" s="1551">
        <v>7</v>
      </c>
      <c r="L38" s="672">
        <v>40588</v>
      </c>
      <c r="M38" s="801" t="s">
        <v>732</v>
      </c>
      <c r="N38" s="1523">
        <v>2009932072.0599999</v>
      </c>
      <c r="O38" s="1523"/>
      <c r="P38" s="671" t="s">
        <v>468</v>
      </c>
      <c r="Q38" s="1536">
        <v>0</v>
      </c>
      <c r="R38" s="1519">
        <v>8</v>
      </c>
    </row>
    <row r="39" spans="1:18" ht="18" customHeight="1">
      <c r="A39" s="1555"/>
      <c r="B39" s="1182"/>
      <c r="C39" s="1571"/>
      <c r="D39" s="1308"/>
      <c r="E39" s="1533"/>
      <c r="F39" s="1308"/>
      <c r="G39" s="1288"/>
      <c r="H39" s="1544"/>
      <c r="I39" s="1545"/>
      <c r="J39" s="1549"/>
      <c r="K39" s="1552"/>
      <c r="L39" s="672">
        <v>40610</v>
      </c>
      <c r="M39" s="801" t="s">
        <v>732</v>
      </c>
      <c r="N39" s="1524">
        <v>1383888037.0499995</v>
      </c>
      <c r="O39" s="1525"/>
      <c r="P39" s="671" t="s">
        <v>468</v>
      </c>
      <c r="Q39" s="1537"/>
      <c r="R39" s="1520"/>
    </row>
    <row r="40" spans="1:18" ht="18" customHeight="1">
      <c r="A40" s="1555"/>
      <c r="B40" s="1182"/>
      <c r="C40" s="1571"/>
      <c r="D40" s="1124"/>
      <c r="E40" s="1534"/>
      <c r="F40" s="1124"/>
      <c r="G40" s="1289"/>
      <c r="H40" s="1546"/>
      <c r="I40" s="1547"/>
      <c r="J40" s="1550"/>
      <c r="K40" s="1553"/>
      <c r="L40" s="672">
        <v>40983</v>
      </c>
      <c r="M40" s="801" t="s">
        <v>732</v>
      </c>
      <c r="N40" s="1524">
        <v>44941843</v>
      </c>
      <c r="O40" s="1525"/>
      <c r="P40" s="671" t="s">
        <v>468</v>
      </c>
      <c r="Q40" s="1538"/>
      <c r="R40" s="1521"/>
    </row>
    <row r="41" spans="1:18" ht="18" customHeight="1">
      <c r="A41" s="1556"/>
      <c r="B41" s="1307"/>
      <c r="C41" s="1572"/>
      <c r="D41" s="1573" t="s">
        <v>708</v>
      </c>
      <c r="E41" s="1574"/>
      <c r="F41" s="1575" t="s">
        <v>470</v>
      </c>
      <c r="G41" s="1575"/>
      <c r="H41" s="1165" t="s">
        <v>31</v>
      </c>
      <c r="I41" s="1165"/>
      <c r="J41" s="1565">
        <v>167623733</v>
      </c>
      <c r="K41" s="1584"/>
      <c r="L41" s="1602">
        <v>40687</v>
      </c>
      <c r="M41" s="1604" t="s">
        <v>734</v>
      </c>
      <c r="N41" s="1605">
        <v>5800000000</v>
      </c>
      <c r="O41" s="1605"/>
      <c r="P41" s="1606" t="s">
        <v>470</v>
      </c>
      <c r="Q41" s="668">
        <v>1455037962</v>
      </c>
      <c r="R41" s="1595">
        <v>9</v>
      </c>
    </row>
    <row r="42" spans="1:18" ht="18" customHeight="1">
      <c r="A42" s="1554">
        <v>5</v>
      </c>
      <c r="B42" s="1181">
        <v>40557</v>
      </c>
      <c r="C42" s="1557" t="s">
        <v>735</v>
      </c>
      <c r="D42" s="1123" t="s">
        <v>708</v>
      </c>
      <c r="E42" s="1560"/>
      <c r="F42" s="1576"/>
      <c r="G42" s="1576"/>
      <c r="H42" s="1166"/>
      <c r="I42" s="1166"/>
      <c r="J42" s="1583"/>
      <c r="K42" s="1585"/>
      <c r="L42" s="1603"/>
      <c r="M42" s="1604"/>
      <c r="N42" s="1605"/>
      <c r="O42" s="1605"/>
      <c r="P42" s="1606"/>
      <c r="Q42" s="670">
        <v>0.77</v>
      </c>
      <c r="R42" s="1595"/>
    </row>
    <row r="43" spans="1:18" ht="18" customHeight="1">
      <c r="A43" s="1555"/>
      <c r="B43" s="1182"/>
      <c r="C43" s="1558"/>
      <c r="D43" s="1561"/>
      <c r="E43" s="1562"/>
      <c r="F43" s="1576"/>
      <c r="G43" s="1576"/>
      <c r="H43" s="1166"/>
      <c r="I43" s="1166"/>
      <c r="J43" s="1565">
        <v>924546133</v>
      </c>
      <c r="K43" s="1567"/>
      <c r="L43" s="1602">
        <v>40976</v>
      </c>
      <c r="M43" s="1604" t="s">
        <v>734</v>
      </c>
      <c r="N43" s="1605">
        <v>6000000008</v>
      </c>
      <c r="O43" s="1605"/>
      <c r="P43" s="1606" t="s">
        <v>470</v>
      </c>
      <c r="Q43" s="668">
        <v>1248141410</v>
      </c>
      <c r="R43" s="1595">
        <v>11</v>
      </c>
    </row>
    <row r="44" spans="1:18" ht="18" customHeight="1">
      <c r="A44" s="1555"/>
      <c r="B44" s="1182"/>
      <c r="C44" s="1558"/>
      <c r="D44" s="1561"/>
      <c r="E44" s="1562"/>
      <c r="F44" s="1576"/>
      <c r="G44" s="1576"/>
      <c r="H44" s="1166"/>
      <c r="I44" s="1166"/>
      <c r="J44" s="1566"/>
      <c r="K44" s="1567"/>
      <c r="L44" s="1603"/>
      <c r="M44" s="1604"/>
      <c r="N44" s="1605"/>
      <c r="O44" s="1605"/>
      <c r="P44" s="1606"/>
      <c r="Q44" s="670">
        <v>0.7</v>
      </c>
      <c r="R44" s="1595"/>
    </row>
    <row r="45" spans="1:18" ht="18" customHeight="1">
      <c r="A45" s="1555"/>
      <c r="B45" s="1182"/>
      <c r="C45" s="1558"/>
      <c r="D45" s="1561"/>
      <c r="E45" s="1562"/>
      <c r="F45" s="1576"/>
      <c r="G45" s="1576"/>
      <c r="H45" s="1166"/>
      <c r="I45" s="1166"/>
      <c r="J45" s="1566"/>
      <c r="K45" s="1567"/>
      <c r="L45" s="1602">
        <v>41035</v>
      </c>
      <c r="M45" s="1604" t="s">
        <v>734</v>
      </c>
      <c r="N45" s="1605">
        <v>4999999993</v>
      </c>
      <c r="O45" s="1605"/>
      <c r="P45" s="1606" t="s">
        <v>470</v>
      </c>
      <c r="Q45" s="668">
        <v>1084206984</v>
      </c>
      <c r="R45" s="1595">
        <v>12</v>
      </c>
    </row>
    <row r="46" spans="1:18" ht="18" customHeight="1">
      <c r="A46" s="1555"/>
      <c r="B46" s="1182"/>
      <c r="C46" s="1558"/>
      <c r="D46" s="1561"/>
      <c r="E46" s="1562"/>
      <c r="F46" s="1576"/>
      <c r="G46" s="1576"/>
      <c r="H46" s="1166"/>
      <c r="I46" s="1166"/>
      <c r="J46" s="1566"/>
      <c r="K46" s="1567"/>
      <c r="L46" s="1603"/>
      <c r="M46" s="1604"/>
      <c r="N46" s="1605"/>
      <c r="O46" s="1605"/>
      <c r="P46" s="1606"/>
      <c r="Q46" s="670">
        <v>0.63</v>
      </c>
      <c r="R46" s="1595"/>
    </row>
    <row r="47" spans="1:18" ht="18" customHeight="1">
      <c r="A47" s="1555"/>
      <c r="B47" s="1182"/>
      <c r="C47" s="1558"/>
      <c r="D47" s="1561"/>
      <c r="E47" s="1562"/>
      <c r="F47" s="1576"/>
      <c r="G47" s="1576"/>
      <c r="H47" s="1166"/>
      <c r="I47" s="1166"/>
      <c r="J47" s="1566"/>
      <c r="K47" s="1567"/>
      <c r="L47" s="1602">
        <v>41036</v>
      </c>
      <c r="M47" s="1604" t="s">
        <v>734</v>
      </c>
      <c r="N47" s="1605">
        <v>749999971.5</v>
      </c>
      <c r="O47" s="1605"/>
      <c r="P47" s="1606" t="s">
        <v>470</v>
      </c>
      <c r="Q47" s="668">
        <v>1059616821</v>
      </c>
      <c r="R47" s="1595">
        <v>12</v>
      </c>
    </row>
    <row r="48" spans="1:18" ht="18" customHeight="1">
      <c r="A48" s="1555"/>
      <c r="B48" s="1182"/>
      <c r="C48" s="1558"/>
      <c r="D48" s="1561"/>
      <c r="E48" s="1562"/>
      <c r="F48" s="1576"/>
      <c r="G48" s="1576"/>
      <c r="H48" s="1166"/>
      <c r="I48" s="1166"/>
      <c r="J48" s="1566"/>
      <c r="K48" s="1567"/>
      <c r="L48" s="1602"/>
      <c r="M48" s="1604"/>
      <c r="N48" s="1605"/>
      <c r="O48" s="1605"/>
      <c r="P48" s="1606"/>
      <c r="Q48" s="670">
        <v>0.61</v>
      </c>
      <c r="R48" s="1595"/>
    </row>
    <row r="49" spans="1:18" ht="18" customHeight="1">
      <c r="A49" s="1556"/>
      <c r="B49" s="1307"/>
      <c r="C49" s="1559"/>
      <c r="D49" s="1563"/>
      <c r="E49" s="1564"/>
      <c r="F49" s="1576"/>
      <c r="G49" s="1576"/>
      <c r="H49" s="1166"/>
      <c r="I49" s="1166"/>
      <c r="J49" s="1566"/>
      <c r="K49" s="1567"/>
      <c r="L49" s="1602">
        <v>41124</v>
      </c>
      <c r="M49" s="1604" t="s">
        <v>734</v>
      </c>
      <c r="N49" s="1605">
        <v>4999999993</v>
      </c>
      <c r="O49" s="1605"/>
      <c r="P49" s="1606" t="s">
        <v>470</v>
      </c>
      <c r="Q49" s="668">
        <v>895682395</v>
      </c>
      <c r="R49" s="1595">
        <v>13</v>
      </c>
    </row>
    <row r="50" spans="1:18" ht="18" customHeight="1">
      <c r="A50" s="1554">
        <v>6</v>
      </c>
      <c r="B50" s="1586">
        <v>40557</v>
      </c>
      <c r="C50" s="1575" t="s">
        <v>736</v>
      </c>
      <c r="D50" s="1575" t="s">
        <v>737</v>
      </c>
      <c r="E50" s="1575"/>
      <c r="F50" s="1576"/>
      <c r="G50" s="1576"/>
      <c r="H50" s="1166"/>
      <c r="I50" s="1166"/>
      <c r="J50" s="1589">
        <v>562868096</v>
      </c>
      <c r="K50" s="1592"/>
      <c r="L50" s="1607"/>
      <c r="M50" s="1604"/>
      <c r="N50" s="1605"/>
      <c r="O50" s="1605"/>
      <c r="P50" s="1606"/>
      <c r="Q50" s="670">
        <v>0.55000000000000004</v>
      </c>
      <c r="R50" s="1595"/>
    </row>
    <row r="51" spans="1:18" ht="18" customHeight="1">
      <c r="A51" s="1555"/>
      <c r="B51" s="1587"/>
      <c r="C51" s="1576"/>
      <c r="D51" s="1576"/>
      <c r="E51" s="1576"/>
      <c r="F51" s="1576"/>
      <c r="G51" s="1576"/>
      <c r="H51" s="1166"/>
      <c r="I51" s="1166"/>
      <c r="J51" s="1590"/>
      <c r="K51" s="1593"/>
      <c r="L51" s="1586">
        <v>41127</v>
      </c>
      <c r="M51" s="1557" t="s">
        <v>734</v>
      </c>
      <c r="N51" s="1596">
        <v>750000002</v>
      </c>
      <c r="O51" s="1597"/>
      <c r="P51" s="1600" t="s">
        <v>470</v>
      </c>
      <c r="Q51" s="668">
        <v>871092231</v>
      </c>
      <c r="R51" s="1519">
        <v>13</v>
      </c>
    </row>
    <row r="52" spans="1:18" ht="18" customHeight="1">
      <c r="A52" s="1555"/>
      <c r="B52" s="1587"/>
      <c r="C52" s="1576"/>
      <c r="D52" s="1576"/>
      <c r="E52" s="1576"/>
      <c r="F52" s="1576"/>
      <c r="G52" s="1576"/>
      <c r="H52" s="1166"/>
      <c r="I52" s="1166"/>
      <c r="J52" s="1590"/>
      <c r="K52" s="1593"/>
      <c r="L52" s="1613"/>
      <c r="M52" s="1559"/>
      <c r="N52" s="1598"/>
      <c r="O52" s="1599"/>
      <c r="P52" s="1601"/>
      <c r="Q52" s="669">
        <v>0.53</v>
      </c>
      <c r="R52" s="1521"/>
    </row>
    <row r="53" spans="1:18" ht="18" customHeight="1">
      <c r="A53" s="1555"/>
      <c r="B53" s="1587"/>
      <c r="C53" s="1576"/>
      <c r="D53" s="1576"/>
      <c r="E53" s="1576"/>
      <c r="F53" s="1576"/>
      <c r="G53" s="1576"/>
      <c r="H53" s="1166"/>
      <c r="I53" s="1166"/>
      <c r="J53" s="1590"/>
      <c r="K53" s="1593"/>
      <c r="L53" s="1607">
        <v>41162</v>
      </c>
      <c r="M53" s="1604" t="s">
        <v>734</v>
      </c>
      <c r="N53" s="1605">
        <v>17999999972.5</v>
      </c>
      <c r="O53" s="1605"/>
      <c r="P53" s="1606" t="s">
        <v>470</v>
      </c>
      <c r="Q53" s="668">
        <v>317246078</v>
      </c>
      <c r="R53" s="1595">
        <v>14</v>
      </c>
    </row>
    <row r="54" spans="1:18" ht="18" customHeight="1">
      <c r="A54" s="1555"/>
      <c r="B54" s="1587"/>
      <c r="C54" s="1576"/>
      <c r="D54" s="1576"/>
      <c r="E54" s="1576"/>
      <c r="F54" s="1576"/>
      <c r="G54" s="1576"/>
      <c r="H54" s="1166"/>
      <c r="I54" s="1166"/>
      <c r="J54" s="1590"/>
      <c r="K54" s="1593"/>
      <c r="L54" s="1610"/>
      <c r="M54" s="1604"/>
      <c r="N54" s="1605"/>
      <c r="O54" s="1605"/>
      <c r="P54" s="1606"/>
      <c r="Q54" s="670">
        <v>0.215</v>
      </c>
      <c r="R54" s="1595"/>
    </row>
    <row r="55" spans="1:18" ht="18" customHeight="1">
      <c r="A55" s="1555"/>
      <c r="B55" s="1587"/>
      <c r="C55" s="1576"/>
      <c r="D55" s="1576"/>
      <c r="E55" s="1576"/>
      <c r="F55" s="1576"/>
      <c r="G55" s="1576"/>
      <c r="H55" s="1166"/>
      <c r="I55" s="1166"/>
      <c r="J55" s="1590"/>
      <c r="K55" s="1593"/>
      <c r="L55" s="1607">
        <v>41163</v>
      </c>
      <c r="M55" s="1604" t="s">
        <v>734</v>
      </c>
      <c r="N55" s="1605">
        <v>2699999965</v>
      </c>
      <c r="O55" s="1605"/>
      <c r="P55" s="1606" t="s">
        <v>470</v>
      </c>
      <c r="Q55" s="668">
        <v>234169156</v>
      </c>
      <c r="R55" s="1595">
        <v>14</v>
      </c>
    </row>
    <row r="56" spans="1:18" ht="18" customHeight="1">
      <c r="A56" s="1555"/>
      <c r="B56" s="1587"/>
      <c r="C56" s="1576"/>
      <c r="D56" s="1576"/>
      <c r="E56" s="1576"/>
      <c r="F56" s="1576"/>
      <c r="G56" s="1576"/>
      <c r="H56" s="1166"/>
      <c r="I56" s="1166"/>
      <c r="J56" s="1590"/>
      <c r="K56" s="1593"/>
      <c r="L56" s="1614"/>
      <c r="M56" s="1557"/>
      <c r="N56" s="1548"/>
      <c r="O56" s="1548"/>
      <c r="P56" s="1600"/>
      <c r="Q56" s="669">
        <v>0.159</v>
      </c>
      <c r="R56" s="1519"/>
    </row>
    <row r="57" spans="1:18" ht="18" customHeight="1">
      <c r="A57" s="1555"/>
      <c r="B57" s="1587"/>
      <c r="C57" s="1576"/>
      <c r="D57" s="1576"/>
      <c r="E57" s="1576"/>
      <c r="F57" s="1576"/>
      <c r="G57" s="1576"/>
      <c r="H57" s="1166"/>
      <c r="I57" s="1166"/>
      <c r="J57" s="1590"/>
      <c r="K57" s="1593"/>
      <c r="L57" s="1602">
        <v>41257</v>
      </c>
      <c r="M57" s="1557" t="s">
        <v>649</v>
      </c>
      <c r="N57" s="1548">
        <v>7610497570</v>
      </c>
      <c r="O57" s="1548"/>
      <c r="P57" s="1600" t="s">
        <v>470</v>
      </c>
      <c r="Q57" s="668">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67">
        <v>0</v>
      </c>
      <c r="R58" s="1615"/>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7" t="s">
        <v>738</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739</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740</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741</v>
      </c>
      <c r="B66" s="1617"/>
      <c r="C66" s="1617"/>
      <c r="D66" s="1617"/>
      <c r="E66" s="1617"/>
      <c r="F66" s="1617"/>
      <c r="G66" s="1617"/>
      <c r="H66" s="1617"/>
      <c r="I66" s="1617"/>
      <c r="J66" s="1617"/>
      <c r="K66" s="1617"/>
      <c r="L66" s="1617"/>
      <c r="M66" s="1617"/>
      <c r="N66" s="1617"/>
      <c r="O66" s="1617"/>
      <c r="P66" s="1617"/>
      <c r="Q66" s="1617"/>
      <c r="R66" s="1617"/>
    </row>
    <row r="67" spans="1:18">
      <c r="A67" s="1617" t="s">
        <v>742</v>
      </c>
      <c r="B67" s="1617"/>
      <c r="C67" s="1617"/>
      <c r="D67" s="1617"/>
      <c r="E67" s="1617"/>
      <c r="F67" s="1617"/>
      <c r="G67" s="1617"/>
      <c r="H67" s="1617"/>
      <c r="I67" s="1617"/>
      <c r="J67" s="1617"/>
      <c r="K67" s="1617"/>
      <c r="L67" s="1617"/>
      <c r="M67" s="1617"/>
      <c r="N67" s="1617"/>
      <c r="O67" s="1617"/>
      <c r="P67" s="1617"/>
      <c r="Q67" s="1617"/>
      <c r="R67" s="1617"/>
    </row>
    <row r="68" spans="1:18">
      <c r="A68" s="1616" t="s">
        <v>743</v>
      </c>
      <c r="B68" s="1616"/>
      <c r="C68" s="1616"/>
      <c r="D68" s="1616"/>
      <c r="E68" s="1616"/>
      <c r="F68" s="1616"/>
      <c r="G68" s="1616"/>
      <c r="H68" s="1616"/>
      <c r="I68" s="1616"/>
      <c r="J68" s="1616"/>
      <c r="K68" s="1616"/>
      <c r="L68" s="1616"/>
      <c r="M68" s="1616"/>
      <c r="N68" s="1616"/>
      <c r="O68" s="1616"/>
      <c r="P68" s="1616"/>
      <c r="Q68" s="1616"/>
      <c r="R68" s="1616"/>
    </row>
    <row r="69" spans="1:18">
      <c r="A69" s="1616" t="s">
        <v>744</v>
      </c>
      <c r="B69" s="1616"/>
      <c r="C69" s="1616"/>
      <c r="D69" s="1616"/>
      <c r="E69" s="1616"/>
      <c r="F69" s="1616"/>
      <c r="G69" s="1616"/>
      <c r="H69" s="1616"/>
      <c r="I69" s="1616"/>
      <c r="J69" s="1616"/>
      <c r="K69" s="1616"/>
      <c r="L69" s="1616"/>
      <c r="M69" s="1616"/>
      <c r="N69" s="1616"/>
      <c r="O69" s="1616"/>
      <c r="P69" s="1616"/>
      <c r="Q69" s="1616"/>
      <c r="R69" s="1616"/>
    </row>
    <row r="70" spans="1:18" ht="14.25" customHeight="1">
      <c r="A70" s="1330" t="s">
        <v>745</v>
      </c>
      <c r="B70" s="1330"/>
      <c r="C70" s="1330"/>
      <c r="D70" s="1330"/>
      <c r="E70" s="1330"/>
      <c r="F70" s="1330"/>
      <c r="G70" s="1330"/>
      <c r="H70" s="1330"/>
      <c r="I70" s="1330"/>
      <c r="J70" s="1330"/>
      <c r="K70" s="1330"/>
      <c r="L70" s="1330"/>
      <c r="M70" s="1330"/>
      <c r="N70" s="1330"/>
      <c r="O70" s="1330"/>
      <c r="P70" s="1330"/>
      <c r="Q70" s="1330"/>
      <c r="R70" s="1330"/>
    </row>
    <row r="71" spans="1:18" ht="14.25" customHeight="1">
      <c r="A71" s="1616" t="s">
        <v>746</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747</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748</v>
      </c>
      <c r="B73" s="1616"/>
      <c r="C73" s="1616"/>
      <c r="D73" s="1616"/>
      <c r="E73" s="1616"/>
      <c r="F73" s="1616"/>
      <c r="G73" s="1616"/>
      <c r="H73" s="1616"/>
      <c r="I73" s="1616"/>
      <c r="J73" s="1616"/>
      <c r="K73" s="1616"/>
      <c r="L73" s="1616"/>
      <c r="M73" s="1616"/>
      <c r="N73" s="1616"/>
      <c r="O73" s="1616"/>
      <c r="P73" s="1616"/>
      <c r="Q73" s="1616"/>
      <c r="R73" s="1616"/>
    </row>
    <row r="74" spans="1:18">
      <c r="A74" s="1331" t="s">
        <v>749</v>
      </c>
      <c r="B74" s="1331"/>
      <c r="C74" s="1331"/>
      <c r="D74" s="1331"/>
      <c r="E74" s="1331"/>
      <c r="F74" s="1331"/>
      <c r="G74" s="1331"/>
      <c r="H74" s="1331"/>
      <c r="I74" s="1331"/>
      <c r="J74" s="1331"/>
      <c r="K74" s="1331"/>
      <c r="L74" s="1331"/>
      <c r="M74" s="1331"/>
      <c r="N74" s="1331"/>
      <c r="O74" s="1331"/>
      <c r="P74" s="1331"/>
      <c r="Q74" s="1331"/>
      <c r="R74" s="13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22" t="s">
        <v>750</v>
      </c>
      <c r="B1" s="1622"/>
      <c r="C1" s="1622"/>
      <c r="D1" s="1622"/>
      <c r="E1" s="1622"/>
      <c r="F1" s="1622"/>
      <c r="G1" s="1622"/>
      <c r="H1" s="1622"/>
      <c r="I1" s="1622"/>
      <c r="J1" s="1622"/>
      <c r="K1" s="1622"/>
      <c r="L1" s="1622"/>
      <c r="M1" s="1622"/>
      <c r="N1" s="1622"/>
      <c r="O1" s="1622"/>
      <c r="P1" s="528"/>
      <c r="Q1" s="320"/>
      <c r="R1" s="320"/>
      <c r="S1" s="320"/>
    </row>
    <row r="2" spans="1:19" ht="18" customHeight="1">
      <c r="A2" s="1622" t="s">
        <v>751</v>
      </c>
      <c r="B2" s="1622"/>
      <c r="C2" s="1622"/>
      <c r="D2" s="1622"/>
      <c r="E2" s="1622"/>
      <c r="F2" s="1622"/>
      <c r="G2" s="1622"/>
      <c r="H2" s="1622"/>
      <c r="I2" s="1622"/>
      <c r="J2" s="1622"/>
      <c r="K2" s="1622"/>
      <c r="L2" s="1622"/>
      <c r="M2" s="1622"/>
      <c r="N2" s="1622"/>
      <c r="O2" s="1622"/>
      <c r="P2" s="528"/>
      <c r="Q2" s="320"/>
      <c r="R2" s="320"/>
      <c r="S2" s="320"/>
    </row>
    <row r="3" spans="1:19" ht="15.75" thickBot="1">
      <c r="B3" s="321"/>
      <c r="C3" s="321"/>
      <c r="D3" s="321"/>
      <c r="E3" s="321"/>
      <c r="F3" s="322"/>
      <c r="G3" s="321"/>
      <c r="H3" s="321"/>
      <c r="I3" s="323"/>
      <c r="J3" s="323"/>
    </row>
    <row r="4" spans="1:19" ht="17.25">
      <c r="A4" s="1369" t="s">
        <v>0</v>
      </c>
      <c r="B4" s="1345" t="s">
        <v>1</v>
      </c>
      <c r="C4" s="1380" t="s">
        <v>453</v>
      </c>
      <c r="D4" s="1381"/>
      <c r="E4" s="1382"/>
      <c r="F4" s="1345" t="s">
        <v>452</v>
      </c>
      <c r="G4" s="1625" t="s">
        <v>598</v>
      </c>
      <c r="H4" s="1360" t="s">
        <v>599</v>
      </c>
      <c r="I4" s="1628" t="s">
        <v>455</v>
      </c>
      <c r="J4" s="1629"/>
      <c r="K4" s="1527" t="s">
        <v>752</v>
      </c>
      <c r="L4" s="1381"/>
      <c r="M4" s="1527"/>
      <c r="N4" s="1618" t="s">
        <v>753</v>
      </c>
      <c r="O4" s="1382" t="s">
        <v>754</v>
      </c>
      <c r="P4" s="1381"/>
      <c r="Q4" s="1528"/>
    </row>
    <row r="5" spans="1:19" ht="15">
      <c r="A5" s="1623"/>
      <c r="B5" s="1624"/>
      <c r="C5" s="324" t="s">
        <v>602</v>
      </c>
      <c r="D5" s="324" t="s">
        <v>296</v>
      </c>
      <c r="E5" s="324" t="s">
        <v>297</v>
      </c>
      <c r="F5" s="1624"/>
      <c r="G5" s="1626"/>
      <c r="H5" s="1627"/>
      <c r="I5" s="1630"/>
      <c r="J5" s="1631"/>
      <c r="K5" s="1620" t="s">
        <v>1</v>
      </c>
      <c r="L5" s="1621"/>
      <c r="M5" s="700" t="s">
        <v>301</v>
      </c>
      <c r="N5" s="1619"/>
      <c r="O5" s="699" t="s">
        <v>1</v>
      </c>
      <c r="P5" s="699" t="s">
        <v>459</v>
      </c>
      <c r="Q5" s="698" t="s">
        <v>301</v>
      </c>
    </row>
    <row r="6" spans="1:19" ht="16.5" customHeight="1">
      <c r="A6" s="1653">
        <v>1</v>
      </c>
      <c r="B6" s="1181">
        <v>39875</v>
      </c>
      <c r="C6" s="1145" t="s">
        <v>755</v>
      </c>
      <c r="D6" s="1575" t="s">
        <v>607</v>
      </c>
      <c r="E6" s="1575" t="s">
        <v>289</v>
      </c>
      <c r="F6" s="1145" t="s">
        <v>466</v>
      </c>
      <c r="G6" s="1145" t="s">
        <v>492</v>
      </c>
      <c r="H6" s="1121">
        <v>20000000000</v>
      </c>
      <c r="I6" s="1646" t="s">
        <v>470</v>
      </c>
      <c r="J6" s="1646"/>
      <c r="K6" s="697">
        <v>40378</v>
      </c>
      <c r="L6" s="696">
        <v>2</v>
      </c>
      <c r="M6" s="629">
        <v>4300000000</v>
      </c>
      <c r="N6" s="1649">
        <v>100000000</v>
      </c>
      <c r="O6" s="1652">
        <v>41311</v>
      </c>
      <c r="P6" s="1652" t="s">
        <v>756</v>
      </c>
      <c r="Q6" s="1632">
        <v>100000000</v>
      </c>
    </row>
    <row r="7" spans="1:19" ht="16.5" customHeight="1">
      <c r="A7" s="1654"/>
      <c r="B7" s="1182"/>
      <c r="C7" s="1146"/>
      <c r="D7" s="1576"/>
      <c r="E7" s="1576"/>
      <c r="F7" s="1146"/>
      <c r="G7" s="1146"/>
      <c r="H7" s="1187"/>
      <c r="I7" s="1647"/>
      <c r="J7" s="1647"/>
      <c r="K7" s="1607">
        <v>41088</v>
      </c>
      <c r="L7" s="1633">
        <v>3</v>
      </c>
      <c r="M7" s="1634">
        <v>1400000000</v>
      </c>
      <c r="N7" s="1650"/>
      <c r="O7" s="1652"/>
      <c r="P7" s="1652"/>
      <c r="Q7" s="1632"/>
    </row>
    <row r="8" spans="1:19" ht="14.25" customHeight="1">
      <c r="A8" s="1654"/>
      <c r="B8" s="1182"/>
      <c r="C8" s="1146"/>
      <c r="D8" s="1576"/>
      <c r="E8" s="1576"/>
      <c r="F8" s="1146"/>
      <c r="G8" s="1146"/>
      <c r="H8" s="1187"/>
      <c r="I8" s="1647"/>
      <c r="J8" s="1647"/>
      <c r="K8" s="1607"/>
      <c r="L8" s="1633"/>
      <c r="M8" s="1634"/>
      <c r="N8" s="1650"/>
      <c r="O8" s="581">
        <v>41311</v>
      </c>
      <c r="P8" s="638" t="s">
        <v>757</v>
      </c>
      <c r="Q8" s="695">
        <v>212829609.62</v>
      </c>
    </row>
    <row r="9" spans="1:19" ht="14.25" customHeight="1">
      <c r="A9" s="1654"/>
      <c r="B9" s="1182"/>
      <c r="C9" s="1146"/>
      <c r="D9" s="1576"/>
      <c r="E9" s="1576"/>
      <c r="F9" s="1146"/>
      <c r="G9" s="1146"/>
      <c r="H9" s="1187"/>
      <c r="I9" s="1647"/>
      <c r="J9" s="1647"/>
      <c r="K9" s="1635">
        <v>41289</v>
      </c>
      <c r="L9" s="1638">
        <v>4</v>
      </c>
      <c r="M9" s="1641">
        <v>100000000</v>
      </c>
      <c r="N9" s="1650"/>
      <c r="O9" s="581">
        <v>41339</v>
      </c>
      <c r="P9" s="638" t="s">
        <v>757</v>
      </c>
      <c r="Q9" s="695">
        <v>97594053.450000003</v>
      </c>
    </row>
    <row r="10" spans="1:19" ht="15" customHeight="1">
      <c r="A10" s="1654"/>
      <c r="B10" s="1182"/>
      <c r="C10" s="1146"/>
      <c r="D10" s="1576"/>
      <c r="E10" s="1576"/>
      <c r="F10" s="1146"/>
      <c r="G10" s="1146"/>
      <c r="H10" s="1187"/>
      <c r="I10" s="1647"/>
      <c r="J10" s="1647"/>
      <c r="K10" s="1636"/>
      <c r="L10" s="1639"/>
      <c r="M10" s="1642"/>
      <c r="N10" s="1650"/>
      <c r="O10" s="520">
        <v>41368</v>
      </c>
      <c r="P10" s="693" t="s">
        <v>757</v>
      </c>
      <c r="Q10" s="325">
        <v>6069968.46</v>
      </c>
    </row>
    <row r="11" spans="1:19" ht="15" customHeight="1">
      <c r="A11" s="1654"/>
      <c r="B11" s="1182"/>
      <c r="C11" s="1146"/>
      <c r="D11" s="1576"/>
      <c r="E11" s="1576"/>
      <c r="F11" s="1146"/>
      <c r="G11" s="1146"/>
      <c r="H11" s="1187"/>
      <c r="I11" s="1647"/>
      <c r="J11" s="1647"/>
      <c r="K11" s="1636"/>
      <c r="L11" s="1639"/>
      <c r="M11" s="1642"/>
      <c r="N11" s="1650"/>
      <c r="O11" s="581">
        <v>41400</v>
      </c>
      <c r="P11" s="638" t="s">
        <v>757</v>
      </c>
      <c r="Q11" s="695">
        <v>4419258.7300000004</v>
      </c>
    </row>
    <row r="12" spans="1:19" ht="15" customHeight="1">
      <c r="A12" s="1654"/>
      <c r="B12" s="1182"/>
      <c r="C12" s="1146"/>
      <c r="D12" s="1576"/>
      <c r="E12" s="1576"/>
      <c r="F12" s="1146"/>
      <c r="G12" s="1146"/>
      <c r="H12" s="1187"/>
      <c r="I12" s="1647"/>
      <c r="J12" s="1647"/>
      <c r="K12" s="1636"/>
      <c r="L12" s="1639"/>
      <c r="M12" s="1642"/>
      <c r="N12" s="1650"/>
      <c r="O12" s="581">
        <v>41431</v>
      </c>
      <c r="P12" s="638" t="s">
        <v>757</v>
      </c>
      <c r="Q12" s="695">
        <v>96496771.870000005</v>
      </c>
    </row>
    <row r="13" spans="1:19" ht="15" customHeight="1">
      <c r="A13" s="1654"/>
      <c r="B13" s="1182"/>
      <c r="C13" s="1146"/>
      <c r="D13" s="1576"/>
      <c r="E13" s="1576"/>
      <c r="F13" s="1146"/>
      <c r="G13" s="1146"/>
      <c r="H13" s="1187"/>
      <c r="I13" s="1647"/>
      <c r="J13" s="1647"/>
      <c r="K13" s="1636"/>
      <c r="L13" s="1639"/>
      <c r="M13" s="1642"/>
      <c r="N13" s="1650"/>
      <c r="O13" s="581">
        <v>41460</v>
      </c>
      <c r="P13" s="638" t="s">
        <v>757</v>
      </c>
      <c r="Q13" s="695">
        <v>11799669.859999999</v>
      </c>
    </row>
    <row r="14" spans="1:19" ht="15" customHeight="1">
      <c r="A14" s="1654"/>
      <c r="B14" s="1182"/>
      <c r="C14" s="1146"/>
      <c r="D14" s="1576"/>
      <c r="E14" s="1576"/>
      <c r="F14" s="1146"/>
      <c r="G14" s="1146"/>
      <c r="H14" s="1187"/>
      <c r="I14" s="1647"/>
      <c r="J14" s="1647"/>
      <c r="K14" s="1636"/>
      <c r="L14" s="1639"/>
      <c r="M14" s="1642"/>
      <c r="N14" s="1650"/>
      <c r="O14" s="581">
        <v>41492</v>
      </c>
      <c r="P14" s="638" t="s">
        <v>757</v>
      </c>
      <c r="Q14" s="694">
        <v>66072964.93</v>
      </c>
    </row>
    <row r="15" spans="1:19" ht="15" customHeight="1">
      <c r="A15" s="1654"/>
      <c r="B15" s="1182"/>
      <c r="C15" s="1146"/>
      <c r="D15" s="1576"/>
      <c r="E15" s="1576"/>
      <c r="F15" s="1146"/>
      <c r="G15" s="1146"/>
      <c r="H15" s="1187"/>
      <c r="I15" s="1647"/>
      <c r="J15" s="1647"/>
      <c r="K15" s="1636"/>
      <c r="L15" s="1639"/>
      <c r="M15" s="1642"/>
      <c r="N15" s="1650"/>
      <c r="O15" s="520">
        <v>41523</v>
      </c>
      <c r="P15" s="521" t="s">
        <v>757</v>
      </c>
      <c r="Q15" s="325">
        <v>74797684.469999999</v>
      </c>
    </row>
    <row r="16" spans="1:19" ht="15" customHeight="1">
      <c r="A16" s="1654"/>
      <c r="B16" s="1182"/>
      <c r="C16" s="1146"/>
      <c r="D16" s="1576"/>
      <c r="E16" s="1576"/>
      <c r="F16" s="1146"/>
      <c r="G16" s="1146"/>
      <c r="H16" s="1187"/>
      <c r="I16" s="1647"/>
      <c r="J16" s="1647"/>
      <c r="K16" s="1636"/>
      <c r="L16" s="1639"/>
      <c r="M16" s="1642"/>
      <c r="N16" s="1650"/>
      <c r="O16" s="581">
        <v>41551</v>
      </c>
      <c r="P16" s="638" t="s">
        <v>757</v>
      </c>
      <c r="Q16" s="694">
        <v>1114074.03</v>
      </c>
    </row>
    <row r="17" spans="1:17" ht="15" customHeight="1">
      <c r="A17" s="1654"/>
      <c r="B17" s="1182"/>
      <c r="C17" s="1146"/>
      <c r="D17" s="1576"/>
      <c r="E17" s="1576"/>
      <c r="F17" s="1146"/>
      <c r="G17" s="1146"/>
      <c r="H17" s="1187"/>
      <c r="I17" s="1647"/>
      <c r="J17" s="1647"/>
      <c r="K17" s="1636"/>
      <c r="L17" s="1639"/>
      <c r="M17" s="1642"/>
      <c r="N17" s="1650"/>
      <c r="O17" s="581">
        <v>41584</v>
      </c>
      <c r="P17" s="638" t="s">
        <v>757</v>
      </c>
      <c r="Q17" s="694">
        <v>933181.49</v>
      </c>
    </row>
    <row r="18" spans="1:17" ht="15" customHeight="1">
      <c r="A18" s="1654"/>
      <c r="B18" s="1182"/>
      <c r="C18" s="1146"/>
      <c r="D18" s="1576"/>
      <c r="E18" s="1576"/>
      <c r="F18" s="1146"/>
      <c r="G18" s="1146"/>
      <c r="H18" s="1187"/>
      <c r="I18" s="1647"/>
      <c r="J18" s="1647"/>
      <c r="K18" s="1636"/>
      <c r="L18" s="1639"/>
      <c r="M18" s="1642"/>
      <c r="N18" s="1650"/>
      <c r="O18" s="606">
        <v>41613</v>
      </c>
      <c r="P18" s="693" t="s">
        <v>757</v>
      </c>
      <c r="Q18" s="692">
        <v>1102423.75</v>
      </c>
    </row>
    <row r="19" spans="1:17" ht="15" customHeight="1">
      <c r="A19" s="1654"/>
      <c r="B19" s="1182"/>
      <c r="C19" s="1146"/>
      <c r="D19" s="1576"/>
      <c r="E19" s="1576"/>
      <c r="F19" s="1146"/>
      <c r="G19" s="1146"/>
      <c r="H19" s="1187"/>
      <c r="I19" s="1647"/>
      <c r="J19" s="1647"/>
      <c r="K19" s="1636"/>
      <c r="L19" s="1639"/>
      <c r="M19" s="1642"/>
      <c r="N19" s="1650"/>
      <c r="O19" s="606">
        <v>41646</v>
      </c>
      <c r="P19" s="693" t="s">
        <v>757</v>
      </c>
      <c r="Q19" s="692">
        <v>1026568.7</v>
      </c>
    </row>
    <row r="20" spans="1:17" ht="15" customHeight="1">
      <c r="A20" s="1654"/>
      <c r="B20" s="1182"/>
      <c r="C20" s="1146"/>
      <c r="D20" s="1576"/>
      <c r="E20" s="1576"/>
      <c r="F20" s="1146"/>
      <c r="G20" s="1146"/>
      <c r="H20" s="1187"/>
      <c r="I20" s="1647"/>
      <c r="J20" s="1647"/>
      <c r="K20" s="1636"/>
      <c r="L20" s="1639"/>
      <c r="M20" s="1642"/>
      <c r="N20" s="1650"/>
      <c r="O20" s="606">
        <v>41676</v>
      </c>
      <c r="P20" s="693" t="s">
        <v>757</v>
      </c>
      <c r="Q20" s="692">
        <v>1107573.72</v>
      </c>
    </row>
    <row r="21" spans="1:17" ht="15" customHeight="1">
      <c r="A21" s="1654"/>
      <c r="B21" s="1182"/>
      <c r="C21" s="1146"/>
      <c r="D21" s="1576"/>
      <c r="E21" s="1576"/>
      <c r="F21" s="1146"/>
      <c r="G21" s="1146"/>
      <c r="H21" s="1187"/>
      <c r="I21" s="1647"/>
      <c r="J21" s="1647"/>
      <c r="K21" s="1636"/>
      <c r="L21" s="1639"/>
      <c r="M21" s="1642"/>
      <c r="N21" s="1650"/>
      <c r="O21" s="606">
        <v>41704</v>
      </c>
      <c r="P21" s="693" t="s">
        <v>757</v>
      </c>
      <c r="Q21" s="692">
        <v>1225983.02</v>
      </c>
    </row>
    <row r="22" spans="1:17" ht="15" customHeight="1">
      <c r="A22" s="1654"/>
      <c r="B22" s="1182"/>
      <c r="C22" s="1146"/>
      <c r="D22" s="1576"/>
      <c r="E22" s="1576"/>
      <c r="F22" s="1146"/>
      <c r="G22" s="1146"/>
      <c r="H22" s="1187"/>
      <c r="I22" s="1647"/>
      <c r="J22" s="1647"/>
      <c r="K22" s="1636"/>
      <c r="L22" s="1639"/>
      <c r="M22" s="1642"/>
      <c r="N22" s="1650"/>
      <c r="O22" s="606">
        <v>41733</v>
      </c>
      <c r="P22" s="693" t="s">
        <v>757</v>
      </c>
      <c r="Q22" s="692">
        <v>11597601.92</v>
      </c>
    </row>
    <row r="23" spans="1:17" ht="15" customHeight="1">
      <c r="A23" s="1654"/>
      <c r="B23" s="1182"/>
      <c r="C23" s="1146"/>
      <c r="D23" s="1576"/>
      <c r="E23" s="1576"/>
      <c r="F23" s="1146"/>
      <c r="G23" s="1146"/>
      <c r="H23" s="1187"/>
      <c r="I23" s="1647"/>
      <c r="J23" s="1647"/>
      <c r="K23" s="1636"/>
      <c r="L23" s="1639"/>
      <c r="M23" s="1642"/>
      <c r="N23" s="1650"/>
      <c r="O23" s="606">
        <v>41765</v>
      </c>
      <c r="P23" s="693" t="s">
        <v>757</v>
      </c>
      <c r="Q23" s="692">
        <v>1055555.52</v>
      </c>
    </row>
    <row r="24" spans="1:17" ht="15" customHeight="1">
      <c r="A24" s="1654"/>
      <c r="B24" s="1182"/>
      <c r="C24" s="1146"/>
      <c r="D24" s="1576"/>
      <c r="E24" s="1576"/>
      <c r="F24" s="1146"/>
      <c r="G24" s="1146"/>
      <c r="H24" s="1187"/>
      <c r="I24" s="1647"/>
      <c r="J24" s="1647"/>
      <c r="K24" s="1636"/>
      <c r="L24" s="1639"/>
      <c r="M24" s="1642"/>
      <c r="N24" s="1650"/>
      <c r="O24" s="606">
        <v>41795</v>
      </c>
      <c r="P24" s="693" t="s">
        <v>757</v>
      </c>
      <c r="Q24" s="692">
        <v>1343150.49</v>
      </c>
    </row>
    <row r="25" spans="1:17" ht="15" customHeight="1">
      <c r="A25" s="1654"/>
      <c r="B25" s="1182"/>
      <c r="C25" s="1146"/>
      <c r="D25" s="1576"/>
      <c r="E25" s="1576"/>
      <c r="F25" s="1146"/>
      <c r="G25" s="1146"/>
      <c r="H25" s="1187"/>
      <c r="I25" s="1647"/>
      <c r="J25" s="1647"/>
      <c r="K25" s="1636"/>
      <c r="L25" s="1639"/>
      <c r="M25" s="1642"/>
      <c r="N25" s="1650"/>
      <c r="O25" s="606">
        <v>41827</v>
      </c>
      <c r="P25" s="693" t="s">
        <v>757</v>
      </c>
      <c r="Q25" s="692">
        <v>27005139.48</v>
      </c>
    </row>
    <row r="26" spans="1:17" ht="15" customHeight="1">
      <c r="A26" s="1654"/>
      <c r="B26" s="1182"/>
      <c r="C26" s="1146"/>
      <c r="D26" s="1576"/>
      <c r="E26" s="1576"/>
      <c r="F26" s="1146"/>
      <c r="G26" s="1146"/>
      <c r="H26" s="1187"/>
      <c r="I26" s="1647"/>
      <c r="J26" s="1647"/>
      <c r="K26" s="1636"/>
      <c r="L26" s="1639"/>
      <c r="M26" s="1642"/>
      <c r="N26" s="1650"/>
      <c r="O26" s="606">
        <v>41857</v>
      </c>
      <c r="P26" s="693" t="s">
        <v>757</v>
      </c>
      <c r="Q26" s="692">
        <v>14059970.76</v>
      </c>
    </row>
    <row r="27" spans="1:17" ht="15" customHeight="1">
      <c r="A27" s="1654"/>
      <c r="B27" s="1182"/>
      <c r="C27" s="1146"/>
      <c r="D27" s="1576"/>
      <c r="E27" s="1576"/>
      <c r="F27" s="1146"/>
      <c r="G27" s="1146"/>
      <c r="H27" s="1187"/>
      <c r="I27" s="1647"/>
      <c r="J27" s="1647"/>
      <c r="K27" s="1636"/>
      <c r="L27" s="1639"/>
      <c r="M27" s="1642"/>
      <c r="N27" s="1650"/>
      <c r="O27" s="606">
        <v>41887</v>
      </c>
      <c r="P27" s="693" t="s">
        <v>757</v>
      </c>
      <c r="Q27" s="692">
        <v>262036.25</v>
      </c>
    </row>
    <row r="28" spans="1:17" ht="15" customHeight="1">
      <c r="A28" s="1654"/>
      <c r="B28" s="1182"/>
      <c r="C28" s="1146"/>
      <c r="D28" s="1576"/>
      <c r="E28" s="1576"/>
      <c r="F28" s="1146"/>
      <c r="G28" s="1146"/>
      <c r="H28" s="1187"/>
      <c r="I28" s="1647"/>
      <c r="J28" s="1647"/>
      <c r="K28" s="1636"/>
      <c r="L28" s="1639"/>
      <c r="M28" s="1642"/>
      <c r="N28" s="1650"/>
      <c r="O28" s="606">
        <v>41918</v>
      </c>
      <c r="P28" s="693" t="s">
        <v>757</v>
      </c>
      <c r="Q28" s="692">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339" t="s">
        <v>760</v>
      </c>
      <c r="B35" s="1339"/>
      <c r="C35" s="1339"/>
      <c r="D35" s="1339"/>
      <c r="E35" s="1339"/>
      <c r="F35" s="1339"/>
      <c r="G35" s="1339"/>
      <c r="H35" s="1339"/>
      <c r="I35" s="1339"/>
      <c r="J35" s="1339"/>
      <c r="K35" s="1339"/>
      <c r="L35" s="1339"/>
      <c r="M35" s="1339"/>
      <c r="N35" s="1339"/>
      <c r="O35" s="1339"/>
      <c r="P35" s="1339"/>
      <c r="Q35" s="1339"/>
      <c r="R35" s="510"/>
    </row>
    <row r="36" spans="1:18">
      <c r="A36" s="1339" t="s">
        <v>761</v>
      </c>
      <c r="B36" s="1339"/>
      <c r="C36" s="1339"/>
      <c r="D36" s="1339"/>
      <c r="E36" s="1339"/>
      <c r="F36" s="1339"/>
      <c r="G36" s="1339"/>
      <c r="H36" s="1339"/>
      <c r="I36" s="1339"/>
      <c r="J36" s="1339"/>
      <c r="K36" s="1339"/>
      <c r="L36" s="1339"/>
      <c r="M36" s="1339"/>
      <c r="N36" s="1339"/>
      <c r="O36" s="1339"/>
      <c r="P36" s="1339"/>
      <c r="Q36" s="1339"/>
    </row>
    <row r="37" spans="1:18">
      <c r="A37" s="1339" t="s">
        <v>762</v>
      </c>
      <c r="B37" s="1339"/>
      <c r="C37" s="1339"/>
      <c r="D37" s="1339"/>
      <c r="E37" s="1339"/>
      <c r="F37" s="1339"/>
      <c r="G37" s="1339"/>
      <c r="H37" s="1339"/>
      <c r="I37" s="1339"/>
      <c r="J37" s="1339"/>
      <c r="K37" s="1339"/>
      <c r="L37" s="1339"/>
      <c r="M37" s="1339"/>
      <c r="N37" s="1339"/>
      <c r="O37" s="1339"/>
      <c r="P37" s="1339"/>
      <c r="Q37" s="1339"/>
    </row>
    <row r="38" spans="1:18">
      <c r="A38" s="1339" t="s">
        <v>763</v>
      </c>
      <c r="B38" s="1339"/>
      <c r="C38" s="1339"/>
      <c r="D38" s="1339"/>
      <c r="E38" s="1339"/>
      <c r="F38" s="1339"/>
      <c r="G38" s="1339"/>
      <c r="H38" s="1339"/>
      <c r="I38" s="1339"/>
      <c r="J38" s="1339"/>
      <c r="K38" s="1339"/>
      <c r="L38" s="1339"/>
      <c r="M38" s="1339"/>
      <c r="N38" s="1339"/>
      <c r="O38" s="1339"/>
      <c r="P38" s="1339"/>
      <c r="Q38" s="1339"/>
    </row>
    <row r="39" spans="1:18">
      <c r="A39" s="518" t="s">
        <v>764</v>
      </c>
    </row>
    <row r="765" spans="6:6" ht="42.75">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60" t="s">
        <v>750</v>
      </c>
      <c r="B1" s="1660"/>
      <c r="C1" s="1660"/>
      <c r="D1" s="1660"/>
      <c r="E1" s="1660"/>
      <c r="F1" s="1660"/>
      <c r="G1" s="1660"/>
      <c r="H1" s="1660"/>
      <c r="I1" s="1660"/>
      <c r="J1" s="1660"/>
      <c r="K1" s="1660"/>
      <c r="L1" s="1660"/>
      <c r="M1" s="1660"/>
      <c r="N1" s="1660"/>
      <c r="O1" s="1660"/>
      <c r="P1" s="1660"/>
      <c r="Q1" s="1660"/>
      <c r="R1" s="1660"/>
    </row>
    <row r="2" spans="1:22" ht="15">
      <c r="A2" s="1660" t="s">
        <v>765</v>
      </c>
      <c r="B2" s="1660"/>
      <c r="C2" s="1660"/>
      <c r="D2" s="1660"/>
      <c r="E2" s="1660"/>
      <c r="F2" s="1660"/>
      <c r="G2" s="1660"/>
      <c r="H2" s="1660"/>
      <c r="I2" s="1660"/>
      <c r="J2" s="1660"/>
      <c r="K2" s="1660"/>
      <c r="L2" s="1660"/>
      <c r="M2" s="1660"/>
      <c r="N2" s="1660"/>
      <c r="O2" s="1660"/>
      <c r="P2" s="1660"/>
      <c r="Q2" s="1660"/>
      <c r="R2" s="166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8" t="s">
        <v>766</v>
      </c>
      <c r="B4" s="1489"/>
      <c r="C4" s="1489"/>
      <c r="D4" s="1489"/>
      <c r="E4" s="1489"/>
      <c r="F4" s="1489"/>
      <c r="G4" s="1490"/>
      <c r="H4" s="1489" t="s">
        <v>767</v>
      </c>
      <c r="I4" s="1489"/>
      <c r="J4" s="1489"/>
      <c r="K4" s="1489"/>
      <c r="L4" s="1490"/>
      <c r="M4" s="1413" t="s">
        <v>649</v>
      </c>
      <c r="N4" s="1415"/>
      <c r="O4" s="1415"/>
      <c r="P4" s="1416"/>
      <c r="Q4" s="1661"/>
      <c r="R4" s="1417"/>
    </row>
    <row r="5" spans="1:22" ht="47.25" customHeight="1" thickBot="1">
      <c r="A5" s="735" t="s">
        <v>1</v>
      </c>
      <c r="B5" s="1657" t="s">
        <v>646</v>
      </c>
      <c r="C5" s="1657"/>
      <c r="D5" s="1658"/>
      <c r="E5" s="334" t="s">
        <v>768</v>
      </c>
      <c r="F5" s="335" t="s">
        <v>769</v>
      </c>
      <c r="G5" s="336" t="s">
        <v>770</v>
      </c>
      <c r="H5" s="732" t="s">
        <v>771</v>
      </c>
      <c r="I5" s="337" t="s">
        <v>772</v>
      </c>
      <c r="J5" s="1659" t="s">
        <v>770</v>
      </c>
      <c r="K5" s="1658"/>
      <c r="L5" s="734" t="s">
        <v>773</v>
      </c>
      <c r="M5" s="733" t="s">
        <v>774</v>
      </c>
      <c r="N5" s="732" t="s">
        <v>775</v>
      </c>
      <c r="O5" s="732" t="s">
        <v>776</v>
      </c>
      <c r="P5" s="732" t="s">
        <v>777</v>
      </c>
      <c r="Q5" s="731" t="s">
        <v>778</v>
      </c>
      <c r="R5" s="730" t="s">
        <v>779</v>
      </c>
    </row>
    <row r="6" spans="1:22" ht="15">
      <c r="A6" s="338">
        <v>40256</v>
      </c>
      <c r="B6" s="1662" t="s">
        <v>780</v>
      </c>
      <c r="C6" s="1662"/>
      <c r="D6" s="1663"/>
      <c r="E6" s="339">
        <v>4070000</v>
      </c>
      <c r="F6" s="340">
        <v>107.75</v>
      </c>
      <c r="G6" s="341" t="s">
        <v>516</v>
      </c>
      <c r="H6" s="342">
        <v>40261</v>
      </c>
      <c r="I6" s="339">
        <v>4377249.3</v>
      </c>
      <c r="J6" s="1664" t="s">
        <v>516</v>
      </c>
      <c r="K6" s="1665"/>
      <c r="L6" s="343">
        <v>2184</v>
      </c>
      <c r="M6" s="344">
        <v>40715</v>
      </c>
      <c r="N6" s="345" t="s">
        <v>516</v>
      </c>
      <c r="O6" s="345">
        <v>4070000</v>
      </c>
      <c r="P6" s="346">
        <v>3151186.31</v>
      </c>
      <c r="Q6" s="347">
        <v>902632.95</v>
      </c>
      <c r="R6" s="348">
        <v>3457746.41</v>
      </c>
      <c r="S6" s="349"/>
      <c r="U6" s="350"/>
      <c r="V6" s="351"/>
    </row>
    <row r="7" spans="1:22" ht="15">
      <c r="A7" s="721">
        <v>40256</v>
      </c>
      <c r="B7" s="1666" t="s">
        <v>781</v>
      </c>
      <c r="C7" s="1666"/>
      <c r="D7" s="1667"/>
      <c r="E7" s="352">
        <v>7617617</v>
      </c>
      <c r="F7" s="729">
        <v>109</v>
      </c>
      <c r="G7" s="720" t="s">
        <v>516</v>
      </c>
      <c r="H7" s="728">
        <v>40261</v>
      </c>
      <c r="I7" s="718">
        <v>8279156.3600000003</v>
      </c>
      <c r="J7" s="1668" t="s">
        <v>516</v>
      </c>
      <c r="K7" s="1669"/>
      <c r="L7" s="717">
        <v>4129.63</v>
      </c>
      <c r="M7" s="716">
        <v>40835</v>
      </c>
      <c r="N7" s="716" t="s">
        <v>516</v>
      </c>
      <c r="O7" s="715">
        <v>7617617</v>
      </c>
      <c r="P7" s="714">
        <v>5891601.7199999997</v>
      </c>
      <c r="Q7" s="347">
        <v>1685709.52</v>
      </c>
      <c r="R7" s="713">
        <v>6462971.5499999998</v>
      </c>
      <c r="S7" s="349"/>
      <c r="U7" s="350"/>
      <c r="V7" s="351"/>
    </row>
    <row r="8" spans="1:22" ht="15">
      <c r="A8" s="721">
        <v>40256</v>
      </c>
      <c r="B8" s="1667" t="s">
        <v>781</v>
      </c>
      <c r="C8" s="1670"/>
      <c r="D8" s="1670"/>
      <c r="E8" s="718">
        <v>8030000</v>
      </c>
      <c r="F8" s="724">
        <v>108.875</v>
      </c>
      <c r="G8" s="720" t="s">
        <v>516</v>
      </c>
      <c r="H8" s="719">
        <v>40261</v>
      </c>
      <c r="I8" s="718">
        <v>8716264.6199999992</v>
      </c>
      <c r="J8" s="1668" t="s">
        <v>516</v>
      </c>
      <c r="K8" s="1669"/>
      <c r="L8" s="717">
        <v>4347.74</v>
      </c>
      <c r="M8" s="716">
        <v>40715</v>
      </c>
      <c r="N8" s="716" t="s">
        <v>516</v>
      </c>
      <c r="O8" s="715">
        <v>8030000</v>
      </c>
      <c r="P8" s="714">
        <v>5964013.1699999999</v>
      </c>
      <c r="Q8" s="347">
        <v>2022652.0399999998</v>
      </c>
      <c r="R8" s="713">
        <v>6555383.1900000004</v>
      </c>
      <c r="S8" s="349"/>
      <c r="U8" s="350"/>
      <c r="V8" s="351"/>
    </row>
    <row r="9" spans="1:22" ht="15">
      <c r="A9" s="721">
        <v>40276</v>
      </c>
      <c r="B9" s="1671" t="s">
        <v>782</v>
      </c>
      <c r="C9" s="1671"/>
      <c r="D9" s="1672"/>
      <c r="E9" s="718">
        <v>23500000</v>
      </c>
      <c r="F9" s="724">
        <v>110.502</v>
      </c>
      <c r="G9" s="720" t="s">
        <v>516</v>
      </c>
      <c r="H9" s="719">
        <v>40326</v>
      </c>
      <c r="I9" s="718">
        <v>26041642.5</v>
      </c>
      <c r="J9" s="1668" t="s">
        <v>516</v>
      </c>
      <c r="K9" s="1669"/>
      <c r="L9" s="717">
        <v>12983</v>
      </c>
      <c r="M9" s="716">
        <v>40701</v>
      </c>
      <c r="N9" s="716" t="s">
        <v>516</v>
      </c>
      <c r="O9" s="715">
        <v>23500000</v>
      </c>
      <c r="P9" s="714">
        <v>22350367.079999998</v>
      </c>
      <c r="Q9" s="347">
        <v>1149632.9500000002</v>
      </c>
      <c r="R9" s="713">
        <v>25039988.52</v>
      </c>
      <c r="S9" s="349"/>
      <c r="U9" s="350"/>
      <c r="V9" s="351"/>
    </row>
    <row r="10" spans="1:22" ht="15">
      <c r="A10" s="721">
        <v>40276</v>
      </c>
      <c r="B10" s="1671" t="s">
        <v>783</v>
      </c>
      <c r="C10" s="1671"/>
      <c r="D10" s="1672"/>
      <c r="E10" s="718">
        <v>8900014</v>
      </c>
      <c r="F10" s="724">
        <v>107.5</v>
      </c>
      <c r="G10" s="720" t="s">
        <v>516</v>
      </c>
      <c r="H10" s="719">
        <v>40298</v>
      </c>
      <c r="I10" s="718">
        <v>9598522.9499999993</v>
      </c>
      <c r="J10" s="1668" t="s">
        <v>516</v>
      </c>
      <c r="K10" s="1669"/>
      <c r="L10" s="717">
        <v>4783</v>
      </c>
      <c r="M10" s="716">
        <v>40701</v>
      </c>
      <c r="N10" s="716" t="s">
        <v>516</v>
      </c>
      <c r="O10" s="715">
        <v>8900014</v>
      </c>
      <c r="P10" s="714">
        <v>6542218.46</v>
      </c>
      <c r="Q10" s="347">
        <v>2357795.5399999996</v>
      </c>
      <c r="R10" s="713">
        <v>7045773.9299999997</v>
      </c>
      <c r="S10" s="349"/>
      <c r="U10" s="350"/>
      <c r="V10" s="351"/>
    </row>
    <row r="11" spans="1:22" ht="15">
      <c r="A11" s="721">
        <v>40309</v>
      </c>
      <c r="B11" s="1671" t="s">
        <v>784</v>
      </c>
      <c r="C11" s="1671"/>
      <c r="D11" s="1672"/>
      <c r="E11" s="718">
        <v>10751382</v>
      </c>
      <c r="F11" s="724">
        <v>106.806</v>
      </c>
      <c r="G11" s="720" t="s">
        <v>516</v>
      </c>
      <c r="H11" s="719">
        <v>40359</v>
      </c>
      <c r="I11" s="718">
        <v>11511052.25</v>
      </c>
      <c r="J11" s="1668" t="s">
        <v>516</v>
      </c>
      <c r="K11" s="1669"/>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71" t="s">
        <v>785</v>
      </c>
      <c r="C12" s="1671"/>
      <c r="D12" s="1672"/>
      <c r="E12" s="718">
        <v>12898996</v>
      </c>
      <c r="F12" s="724">
        <v>109.42</v>
      </c>
      <c r="G12" s="720" t="s">
        <v>516</v>
      </c>
      <c r="H12" s="719">
        <v>40359</v>
      </c>
      <c r="I12" s="718">
        <v>14151228.74</v>
      </c>
      <c r="J12" s="1668" t="s">
        <v>516</v>
      </c>
      <c r="K12" s="1669"/>
      <c r="L12" s="717">
        <v>7057</v>
      </c>
      <c r="M12" s="716">
        <v>40701</v>
      </c>
      <c r="N12" s="716" t="s">
        <v>516</v>
      </c>
      <c r="O12" s="715">
        <v>12898996</v>
      </c>
      <c r="P12" s="714">
        <v>12570392.4</v>
      </c>
      <c r="Q12" s="347">
        <v>328603.62</v>
      </c>
      <c r="R12" s="713">
        <v>13886503.76</v>
      </c>
      <c r="S12" s="349"/>
      <c r="U12" s="350"/>
      <c r="V12" s="351"/>
    </row>
    <row r="13" spans="1:22" ht="15">
      <c r="A13" s="721">
        <v>40309</v>
      </c>
      <c r="B13" s="1673" t="s">
        <v>786</v>
      </c>
      <c r="C13" s="1673"/>
      <c r="D13" s="1673"/>
      <c r="E13" s="718">
        <v>8744333</v>
      </c>
      <c r="F13" s="724">
        <v>110.798</v>
      </c>
      <c r="G13" s="720" t="s">
        <v>516</v>
      </c>
      <c r="H13" s="719">
        <v>40359</v>
      </c>
      <c r="I13" s="718">
        <v>9717173.0800000001</v>
      </c>
      <c r="J13" s="1668" t="s">
        <v>516</v>
      </c>
      <c r="K13" s="1669"/>
      <c r="L13" s="717">
        <v>4844</v>
      </c>
      <c r="M13" s="716">
        <v>40701</v>
      </c>
      <c r="N13" s="716" t="s">
        <v>516</v>
      </c>
      <c r="O13" s="715">
        <v>8744333</v>
      </c>
      <c r="P13" s="714">
        <v>8483187.5999999996</v>
      </c>
      <c r="Q13" s="347">
        <v>261145.39</v>
      </c>
      <c r="R13" s="713">
        <v>9482247.1899999995</v>
      </c>
      <c r="U13" s="350"/>
      <c r="V13" s="351"/>
    </row>
    <row r="14" spans="1:22" ht="15">
      <c r="A14" s="721">
        <v>40323</v>
      </c>
      <c r="B14" s="1674" t="s">
        <v>787</v>
      </c>
      <c r="C14" s="1671"/>
      <c r="D14" s="1672"/>
      <c r="E14" s="718">
        <v>8417817</v>
      </c>
      <c r="F14" s="724">
        <v>110.125</v>
      </c>
      <c r="G14" s="720" t="s">
        <v>516</v>
      </c>
      <c r="H14" s="719">
        <v>40389</v>
      </c>
      <c r="I14" s="718">
        <v>9294363.1099999994</v>
      </c>
      <c r="J14" s="1668" t="s">
        <v>516</v>
      </c>
      <c r="K14" s="1669"/>
      <c r="L14" s="717">
        <v>4635</v>
      </c>
      <c r="M14" s="716">
        <v>40701</v>
      </c>
      <c r="N14" s="716" t="s">
        <v>516</v>
      </c>
      <c r="O14" s="715">
        <v>8417817</v>
      </c>
      <c r="P14" s="714">
        <v>8171159.0499999998</v>
      </c>
      <c r="Q14" s="347">
        <v>246657.92999999996</v>
      </c>
      <c r="R14" s="713">
        <v>8985817.9399999995</v>
      </c>
      <c r="U14" s="350"/>
      <c r="V14" s="351"/>
    </row>
    <row r="15" spans="1:22" ht="15">
      <c r="A15" s="721">
        <v>40323</v>
      </c>
      <c r="B15" s="1673" t="s">
        <v>786</v>
      </c>
      <c r="C15" s="1673"/>
      <c r="D15" s="1673"/>
      <c r="E15" s="718">
        <v>17119972</v>
      </c>
      <c r="F15" s="724">
        <v>109.553</v>
      </c>
      <c r="G15" s="720" t="s">
        <v>516</v>
      </c>
      <c r="H15" s="719">
        <v>40389</v>
      </c>
      <c r="I15" s="718">
        <v>18801712.030000001</v>
      </c>
      <c r="J15" s="1668" t="s">
        <v>516</v>
      </c>
      <c r="K15" s="1669"/>
      <c r="L15" s="717">
        <v>9377</v>
      </c>
      <c r="M15" s="716">
        <v>40806</v>
      </c>
      <c r="N15" s="716" t="s">
        <v>516</v>
      </c>
      <c r="O15" s="715">
        <v>17119972</v>
      </c>
      <c r="P15" s="714">
        <v>15030711.91</v>
      </c>
      <c r="Q15" s="347">
        <v>2089260.0899999999</v>
      </c>
      <c r="R15" s="713">
        <v>16658560.560000001</v>
      </c>
      <c r="U15" s="350"/>
      <c r="V15" s="351"/>
    </row>
    <row r="16" spans="1:22" ht="15">
      <c r="A16" s="721">
        <v>40346</v>
      </c>
      <c r="B16" s="1673" t="s">
        <v>784</v>
      </c>
      <c r="C16" s="1673"/>
      <c r="D16" s="1673"/>
      <c r="E16" s="718">
        <v>34441059</v>
      </c>
      <c r="F16" s="724">
        <v>110.785</v>
      </c>
      <c r="G16" s="720" t="s">
        <v>516</v>
      </c>
      <c r="H16" s="719">
        <v>40420</v>
      </c>
      <c r="I16" s="718">
        <v>38273994.890000001</v>
      </c>
      <c r="J16" s="1668" t="s">
        <v>516</v>
      </c>
      <c r="K16" s="1669"/>
      <c r="L16" s="717">
        <v>19077</v>
      </c>
      <c r="M16" s="716">
        <v>40715</v>
      </c>
      <c r="N16" s="716" t="s">
        <v>516</v>
      </c>
      <c r="O16" s="715">
        <v>34441059</v>
      </c>
      <c r="P16" s="714">
        <v>32656125.289999999</v>
      </c>
      <c r="Q16" s="347">
        <v>1784933.7200000002</v>
      </c>
      <c r="R16" s="713">
        <v>36072055.770000003</v>
      </c>
      <c r="U16" s="350"/>
      <c r="V16" s="351"/>
    </row>
    <row r="17" spans="1:22" ht="15">
      <c r="A17" s="721">
        <v>40346</v>
      </c>
      <c r="B17" s="1673" t="s">
        <v>782</v>
      </c>
      <c r="C17" s="1673"/>
      <c r="D17" s="1673"/>
      <c r="E17" s="718">
        <v>28209085</v>
      </c>
      <c r="F17" s="724">
        <v>112.02800000000001</v>
      </c>
      <c r="G17" s="720" t="s">
        <v>516</v>
      </c>
      <c r="H17" s="719">
        <v>40420</v>
      </c>
      <c r="I17" s="718">
        <v>31693810.469999999</v>
      </c>
      <c r="J17" s="1668" t="s">
        <v>516</v>
      </c>
      <c r="K17" s="1669"/>
      <c r="L17" s="717">
        <v>15801</v>
      </c>
      <c r="M17" s="716">
        <v>40806</v>
      </c>
      <c r="N17" s="716" t="s">
        <v>516</v>
      </c>
      <c r="O17" s="715">
        <v>28209085</v>
      </c>
      <c r="P17" s="714">
        <v>25930432.690000001</v>
      </c>
      <c r="Q17" s="347">
        <v>2278652.31</v>
      </c>
      <c r="R17" s="713">
        <v>29142473.560000002</v>
      </c>
      <c r="U17" s="350"/>
      <c r="V17" s="351"/>
    </row>
    <row r="18" spans="1:22" ht="15">
      <c r="A18" s="721">
        <v>40373</v>
      </c>
      <c r="B18" s="1673" t="s">
        <v>784</v>
      </c>
      <c r="C18" s="1673"/>
      <c r="D18" s="1673"/>
      <c r="E18" s="718">
        <v>6004156</v>
      </c>
      <c r="F18" s="724">
        <v>106.625</v>
      </c>
      <c r="G18" s="720" t="s">
        <v>516</v>
      </c>
      <c r="H18" s="719">
        <v>40451</v>
      </c>
      <c r="I18" s="718">
        <v>6416804.125</v>
      </c>
      <c r="J18" s="1668" t="s">
        <v>516</v>
      </c>
      <c r="K18" s="1669"/>
      <c r="L18" s="717">
        <v>3200</v>
      </c>
      <c r="M18" s="716">
        <v>40715</v>
      </c>
      <c r="N18" s="716" t="s">
        <v>516</v>
      </c>
      <c r="O18" s="715">
        <v>6004156</v>
      </c>
      <c r="P18" s="714">
        <v>5656049.2599999998</v>
      </c>
      <c r="Q18" s="347">
        <v>348106.74000000005</v>
      </c>
      <c r="R18" s="713">
        <v>6051772.3899999997</v>
      </c>
      <c r="U18" s="350"/>
      <c r="V18" s="351"/>
    </row>
    <row r="19" spans="1:22" ht="15">
      <c r="A19" s="721">
        <v>40373</v>
      </c>
      <c r="B19" s="1673" t="s">
        <v>780</v>
      </c>
      <c r="C19" s="1673"/>
      <c r="D19" s="1673"/>
      <c r="E19" s="718">
        <v>6860835</v>
      </c>
      <c r="F19" s="724">
        <v>108.505</v>
      </c>
      <c r="G19" s="720" t="s">
        <v>516</v>
      </c>
      <c r="H19" s="719">
        <v>40451</v>
      </c>
      <c r="I19" s="718">
        <v>7462725.5767499991</v>
      </c>
      <c r="J19" s="1668" t="s">
        <v>516</v>
      </c>
      <c r="K19" s="1669"/>
      <c r="L19" s="717">
        <v>3722</v>
      </c>
      <c r="M19" s="716">
        <v>40835</v>
      </c>
      <c r="N19" s="716" t="s">
        <v>516</v>
      </c>
      <c r="O19" s="715">
        <v>6860835</v>
      </c>
      <c r="P19" s="714">
        <v>6520875.0700000003</v>
      </c>
      <c r="Q19" s="347">
        <v>339959.93</v>
      </c>
      <c r="R19" s="713">
        <v>7105303.9699999997</v>
      </c>
      <c r="U19" s="350"/>
      <c r="V19" s="351"/>
    </row>
    <row r="20" spans="1:22" ht="15">
      <c r="A20" s="721">
        <v>40373</v>
      </c>
      <c r="B20" s="1673" t="s">
        <v>782</v>
      </c>
      <c r="C20" s="1673"/>
      <c r="D20" s="1673"/>
      <c r="E20" s="718">
        <v>13183361</v>
      </c>
      <c r="F20" s="724">
        <v>111.86</v>
      </c>
      <c r="G20" s="720" t="s">
        <v>516</v>
      </c>
      <c r="H20" s="719">
        <v>40451</v>
      </c>
      <c r="I20" s="718">
        <v>14789302.374600001</v>
      </c>
      <c r="J20" s="1668" t="s">
        <v>516</v>
      </c>
      <c r="K20" s="1669"/>
      <c r="L20" s="717">
        <v>7373</v>
      </c>
      <c r="M20" s="716">
        <v>40715</v>
      </c>
      <c r="N20" s="716" t="s">
        <v>516</v>
      </c>
      <c r="O20" s="715">
        <v>13183361</v>
      </c>
      <c r="P20" s="714">
        <v>12704840.59</v>
      </c>
      <c r="Q20" s="347">
        <v>478520.39</v>
      </c>
      <c r="R20" s="713">
        <v>14182378.619999999</v>
      </c>
      <c r="U20" s="350"/>
      <c r="V20" s="351"/>
    </row>
    <row r="21" spans="1:22" ht="15">
      <c r="A21" s="721">
        <v>40388</v>
      </c>
      <c r="B21" s="1673" t="s">
        <v>788</v>
      </c>
      <c r="C21" s="1673"/>
      <c r="D21" s="1673"/>
      <c r="E21" s="718">
        <v>2598386</v>
      </c>
      <c r="F21" s="724">
        <v>108.4375</v>
      </c>
      <c r="G21" s="720" t="s">
        <v>516</v>
      </c>
      <c r="H21" s="719">
        <v>40451</v>
      </c>
      <c r="I21" s="718">
        <v>2826677.6687500002</v>
      </c>
      <c r="J21" s="1668" t="s">
        <v>516</v>
      </c>
      <c r="K21" s="1669"/>
      <c r="L21" s="717">
        <v>1408</v>
      </c>
      <c r="M21" s="716">
        <v>40932</v>
      </c>
      <c r="N21" s="716" t="s">
        <v>516</v>
      </c>
      <c r="O21" s="715">
        <v>2598386</v>
      </c>
      <c r="P21" s="714">
        <v>1903406.58</v>
      </c>
      <c r="Q21" s="347">
        <v>694979.4</v>
      </c>
      <c r="R21" s="713">
        <v>2052702.39</v>
      </c>
      <c r="U21" s="350"/>
      <c r="V21" s="351"/>
    </row>
    <row r="22" spans="1:22" ht="15">
      <c r="A22" s="721">
        <v>40388</v>
      </c>
      <c r="B22" s="1673" t="s">
        <v>782</v>
      </c>
      <c r="C22" s="1673"/>
      <c r="D22" s="1673"/>
      <c r="E22" s="718">
        <v>9719455</v>
      </c>
      <c r="F22" s="724">
        <v>106.75</v>
      </c>
      <c r="G22" s="720" t="s">
        <v>516</v>
      </c>
      <c r="H22" s="719">
        <v>40480</v>
      </c>
      <c r="I22" s="718">
        <v>10394984.122500001</v>
      </c>
      <c r="J22" s="1668" t="s">
        <v>516</v>
      </c>
      <c r="K22" s="1669"/>
      <c r="L22" s="717">
        <v>5187</v>
      </c>
      <c r="M22" s="727">
        <v>40715</v>
      </c>
      <c r="N22" s="727" t="s">
        <v>516</v>
      </c>
      <c r="O22" s="726">
        <v>9719455</v>
      </c>
      <c r="P22" s="725">
        <v>9531446.1400000006</v>
      </c>
      <c r="Q22" s="347">
        <v>188008.86</v>
      </c>
      <c r="R22" s="713">
        <v>10223263.65</v>
      </c>
      <c r="U22" s="350"/>
      <c r="V22" s="351"/>
    </row>
    <row r="23" spans="1:22" ht="15">
      <c r="A23" s="721">
        <v>40407</v>
      </c>
      <c r="B23" s="1673" t="s">
        <v>784</v>
      </c>
      <c r="C23" s="1673"/>
      <c r="D23" s="1673"/>
      <c r="E23" s="718">
        <v>8279048</v>
      </c>
      <c r="F23" s="724">
        <v>110.19799999999999</v>
      </c>
      <c r="G23" s="720" t="s">
        <v>516</v>
      </c>
      <c r="H23" s="719">
        <v>40451</v>
      </c>
      <c r="I23" s="718">
        <v>9150989.2850400005</v>
      </c>
      <c r="J23" s="1668" t="s">
        <v>516</v>
      </c>
      <c r="K23" s="1669"/>
      <c r="L23" s="717">
        <v>4561</v>
      </c>
      <c r="M23" s="716">
        <v>40806</v>
      </c>
      <c r="N23" s="716" t="s">
        <v>516</v>
      </c>
      <c r="O23" s="715">
        <v>8279048</v>
      </c>
      <c r="P23" s="714">
        <v>6425216.9800000004</v>
      </c>
      <c r="Q23" s="347">
        <v>1853831.0299999998</v>
      </c>
      <c r="R23" s="713">
        <v>7078088.6299999999</v>
      </c>
      <c r="U23" s="350"/>
      <c r="V23" s="351"/>
    </row>
    <row r="24" spans="1:22" ht="15">
      <c r="A24" s="721">
        <v>40407</v>
      </c>
      <c r="B24" s="1673" t="s">
        <v>789</v>
      </c>
      <c r="C24" s="1673"/>
      <c r="D24" s="1673"/>
      <c r="E24" s="718">
        <v>5000000</v>
      </c>
      <c r="F24" s="724">
        <v>110.08799999999999</v>
      </c>
      <c r="G24" s="720" t="s">
        <v>516</v>
      </c>
      <c r="H24" s="719">
        <v>40480</v>
      </c>
      <c r="I24" s="718">
        <v>5520651.6699999999</v>
      </c>
      <c r="J24" s="1668" t="s">
        <v>516</v>
      </c>
      <c r="K24" s="1669"/>
      <c r="L24" s="717">
        <v>2752</v>
      </c>
      <c r="M24" s="716">
        <v>40835</v>
      </c>
      <c r="N24" s="716" t="s">
        <v>516</v>
      </c>
      <c r="O24" s="715">
        <v>5000000</v>
      </c>
      <c r="P24" s="714">
        <v>4580543.05</v>
      </c>
      <c r="Q24" s="347">
        <v>419456.95</v>
      </c>
      <c r="R24" s="713">
        <v>5029355.7299999995</v>
      </c>
      <c r="U24" s="350"/>
      <c r="V24" s="351"/>
    </row>
    <row r="25" spans="1:22" ht="15">
      <c r="A25" s="721">
        <v>40407</v>
      </c>
      <c r="B25" s="1668" t="s">
        <v>784</v>
      </c>
      <c r="C25" s="1675"/>
      <c r="D25" s="1669"/>
      <c r="E25" s="718">
        <v>10000000</v>
      </c>
      <c r="F25" s="724">
        <v>110.821</v>
      </c>
      <c r="G25" s="720" t="s">
        <v>516</v>
      </c>
      <c r="H25" s="719">
        <v>40480</v>
      </c>
      <c r="I25" s="723">
        <v>11115031.109999999</v>
      </c>
      <c r="J25" s="1668" t="s">
        <v>516</v>
      </c>
      <c r="K25" s="1669"/>
      <c r="L25" s="717">
        <v>5541</v>
      </c>
      <c r="M25" s="716">
        <v>40835</v>
      </c>
      <c r="N25" s="716" t="s">
        <v>516</v>
      </c>
      <c r="O25" s="715">
        <v>10000000</v>
      </c>
      <c r="P25" s="714">
        <v>9030538.9000000004</v>
      </c>
      <c r="Q25" s="347">
        <v>969461.1</v>
      </c>
      <c r="R25" s="713">
        <v>9994805.5399999991</v>
      </c>
      <c r="U25" s="350"/>
      <c r="V25" s="351"/>
    </row>
    <row r="26" spans="1:22" ht="15">
      <c r="A26" s="353">
        <v>40421</v>
      </c>
      <c r="B26" s="1681" t="s">
        <v>784</v>
      </c>
      <c r="C26" s="1681"/>
      <c r="D26" s="1681"/>
      <c r="E26" s="352">
        <v>9272482</v>
      </c>
      <c r="F26" s="519">
        <v>110.515</v>
      </c>
      <c r="G26" s="354" t="s">
        <v>516</v>
      </c>
      <c r="H26" s="355">
        <v>40450</v>
      </c>
      <c r="I26" s="352">
        <v>10277319.2423</v>
      </c>
      <c r="J26" s="1668" t="s">
        <v>516</v>
      </c>
      <c r="K26" s="1669"/>
      <c r="L26" s="356">
        <v>5123</v>
      </c>
      <c r="M26" s="716">
        <v>40806</v>
      </c>
      <c r="N26" s="716" t="s">
        <v>516</v>
      </c>
      <c r="O26" s="715">
        <v>9272482</v>
      </c>
      <c r="P26" s="714">
        <v>8403846.3599999994</v>
      </c>
      <c r="Q26" s="347">
        <v>868635.64999999991</v>
      </c>
      <c r="R26" s="713">
        <v>9230008.1899999995</v>
      </c>
      <c r="U26" s="350"/>
      <c r="V26" s="351"/>
    </row>
    <row r="27" spans="1:22" ht="15">
      <c r="A27" s="721">
        <v>40421</v>
      </c>
      <c r="B27" s="1673" t="s">
        <v>790</v>
      </c>
      <c r="C27" s="1673"/>
      <c r="D27" s="1673"/>
      <c r="E27" s="352">
        <v>10350000</v>
      </c>
      <c r="F27" s="724">
        <v>112.476</v>
      </c>
      <c r="G27" s="720" t="s">
        <v>516</v>
      </c>
      <c r="H27" s="719">
        <v>40480</v>
      </c>
      <c r="I27" s="718">
        <v>11672765.65</v>
      </c>
      <c r="J27" s="1668" t="s">
        <v>516</v>
      </c>
      <c r="K27" s="1669"/>
      <c r="L27" s="717">
        <v>5820</v>
      </c>
      <c r="M27" s="716">
        <v>40835</v>
      </c>
      <c r="N27" s="716" t="s">
        <v>516</v>
      </c>
      <c r="O27" s="715">
        <v>10350000</v>
      </c>
      <c r="P27" s="714">
        <v>10099555.15</v>
      </c>
      <c r="Q27" s="347">
        <v>250444.84999999998</v>
      </c>
      <c r="R27" s="713">
        <v>11314651.140000001</v>
      </c>
      <c r="U27" s="350"/>
      <c r="V27" s="351"/>
    </row>
    <row r="28" spans="1:22" ht="15">
      <c r="A28" s="721">
        <v>40421</v>
      </c>
      <c r="B28" s="1668" t="s">
        <v>784</v>
      </c>
      <c r="C28" s="1675"/>
      <c r="D28" s="1669"/>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5">
      <c r="A29" s="353">
        <v>40435</v>
      </c>
      <c r="B29" s="1678" t="s">
        <v>784</v>
      </c>
      <c r="C29" s="1679"/>
      <c r="D29" s="1680"/>
      <c r="E29" s="352">
        <v>8902230</v>
      </c>
      <c r="F29" s="519">
        <v>111.584</v>
      </c>
      <c r="G29" s="720" t="s">
        <v>516</v>
      </c>
      <c r="H29" s="355">
        <v>40480</v>
      </c>
      <c r="I29" s="357">
        <v>9962039.4932000004</v>
      </c>
      <c r="J29" s="1668" t="s">
        <v>516</v>
      </c>
      <c r="K29" s="1669"/>
      <c r="L29" s="356">
        <v>4966</v>
      </c>
      <c r="M29" s="716">
        <v>40932</v>
      </c>
      <c r="N29" s="716" t="s">
        <v>516</v>
      </c>
      <c r="O29" s="715">
        <v>8902230</v>
      </c>
      <c r="P29" s="358">
        <v>7503680.7599999998</v>
      </c>
      <c r="Q29" s="359">
        <v>1398549.2299999997</v>
      </c>
      <c r="R29" s="348">
        <v>8269276.7299999995</v>
      </c>
      <c r="U29" s="350"/>
      <c r="V29" s="351"/>
    </row>
    <row r="30" spans="1:22" ht="15">
      <c r="A30" s="353">
        <v>40435</v>
      </c>
      <c r="B30" s="1681" t="s">
        <v>791</v>
      </c>
      <c r="C30" s="1681"/>
      <c r="D30" s="1681"/>
      <c r="E30" s="352">
        <v>8050000</v>
      </c>
      <c r="F30" s="519">
        <v>110.759</v>
      </c>
      <c r="G30" s="354" t="s">
        <v>516</v>
      </c>
      <c r="H30" s="355">
        <v>40512</v>
      </c>
      <c r="I30" s="352">
        <v>8940780.3499999996</v>
      </c>
      <c r="J30" s="1668" t="s">
        <v>516</v>
      </c>
      <c r="K30" s="1669"/>
      <c r="L30" s="356">
        <v>4458</v>
      </c>
      <c r="M30" s="716">
        <v>40932</v>
      </c>
      <c r="N30" s="716" t="s">
        <v>516</v>
      </c>
      <c r="O30" s="715">
        <v>8050000</v>
      </c>
      <c r="P30" s="358">
        <v>7053867.4000000004</v>
      </c>
      <c r="Q30" s="359">
        <v>996132.6</v>
      </c>
      <c r="R30" s="348">
        <v>7703609.71</v>
      </c>
      <c r="U30" s="350"/>
      <c r="V30" s="351"/>
    </row>
    <row r="31" spans="1:22" ht="15">
      <c r="A31" s="721">
        <v>40435</v>
      </c>
      <c r="B31" s="1673" t="s">
        <v>787</v>
      </c>
      <c r="C31" s="1673"/>
      <c r="D31" s="1673"/>
      <c r="E31" s="352">
        <v>5750000</v>
      </c>
      <c r="F31" s="724">
        <v>106.5</v>
      </c>
      <c r="G31" s="720" t="s">
        <v>516</v>
      </c>
      <c r="H31" s="719">
        <v>40512</v>
      </c>
      <c r="I31" s="718">
        <v>6134171.8799999999</v>
      </c>
      <c r="J31" s="1668" t="s">
        <v>516</v>
      </c>
      <c r="K31" s="1669"/>
      <c r="L31" s="717">
        <v>3061</v>
      </c>
      <c r="M31" s="716">
        <v>40932</v>
      </c>
      <c r="N31" s="716" t="s">
        <v>516</v>
      </c>
      <c r="O31" s="715">
        <v>5750000</v>
      </c>
      <c r="P31" s="714">
        <v>5473723.9400000004</v>
      </c>
      <c r="Q31" s="722">
        <v>276276.06</v>
      </c>
      <c r="R31" s="713">
        <v>5764857.6299999999</v>
      </c>
      <c r="U31" s="350"/>
      <c r="V31" s="351"/>
    </row>
    <row r="32" spans="1:22" ht="15">
      <c r="A32" s="721">
        <v>40435</v>
      </c>
      <c r="B32" s="1668" t="s">
        <v>792</v>
      </c>
      <c r="C32" s="1675"/>
      <c r="D32" s="1669"/>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5">
      <c r="A33" s="353">
        <v>40449</v>
      </c>
      <c r="B33" s="1678" t="s">
        <v>785</v>
      </c>
      <c r="C33" s="1679"/>
      <c r="D33" s="1680"/>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5">
      <c r="A34" s="353">
        <v>40449</v>
      </c>
      <c r="B34" s="1681" t="s">
        <v>782</v>
      </c>
      <c r="C34" s="1681"/>
      <c r="D34" s="1681"/>
      <c r="E34" s="352">
        <v>11482421</v>
      </c>
      <c r="F34" s="519">
        <v>113.83799999999999</v>
      </c>
      <c r="G34" s="354" t="s">
        <v>516</v>
      </c>
      <c r="H34" s="355">
        <v>40542</v>
      </c>
      <c r="I34" s="352">
        <v>13109069.557979999</v>
      </c>
      <c r="J34" s="1668" t="s">
        <v>516</v>
      </c>
      <c r="K34" s="1669"/>
      <c r="L34" s="356">
        <v>6535</v>
      </c>
      <c r="M34" s="716">
        <v>40932</v>
      </c>
      <c r="N34" s="716" t="s">
        <v>516</v>
      </c>
      <c r="O34" s="715">
        <v>11482421</v>
      </c>
      <c r="P34" s="358">
        <v>10592775.310000001</v>
      </c>
      <c r="Q34" s="359">
        <v>889645.69000000006</v>
      </c>
      <c r="R34" s="348">
        <v>11818944.369999999</v>
      </c>
      <c r="U34" s="350"/>
      <c r="V34" s="351"/>
    </row>
    <row r="35" spans="1:22" ht="15">
      <c r="A35" s="721">
        <v>40449</v>
      </c>
      <c r="B35" s="1673" t="s">
        <v>782</v>
      </c>
      <c r="C35" s="1673"/>
      <c r="D35" s="1673"/>
      <c r="E35" s="352">
        <v>13402491</v>
      </c>
      <c r="F35" s="519">
        <v>113.9</v>
      </c>
      <c r="G35" s="720" t="s">
        <v>516</v>
      </c>
      <c r="H35" s="719">
        <v>40512</v>
      </c>
      <c r="I35" s="718">
        <v>15308612.259000001</v>
      </c>
      <c r="J35" s="1668" t="s">
        <v>516</v>
      </c>
      <c r="K35" s="1669"/>
      <c r="L35" s="717">
        <v>7632</v>
      </c>
      <c r="M35" s="716">
        <v>40835</v>
      </c>
      <c r="N35" s="716" t="s">
        <v>516</v>
      </c>
      <c r="O35" s="715">
        <v>13402491</v>
      </c>
      <c r="P35" s="714">
        <v>12963736.869999999</v>
      </c>
      <c r="Q35" s="347">
        <v>438754.12</v>
      </c>
      <c r="R35" s="713">
        <v>14433038.52</v>
      </c>
      <c r="U35" s="350"/>
      <c r="V35" s="351"/>
    </row>
    <row r="36" spans="1:22" ht="15.75" thickBot="1">
      <c r="A36" s="712">
        <v>40449</v>
      </c>
      <c r="B36" s="1683" t="s">
        <v>785</v>
      </c>
      <c r="C36" s="1684"/>
      <c r="D36" s="1685"/>
      <c r="E36" s="711">
        <v>14950000</v>
      </c>
      <c r="F36" s="710">
        <v>114.006</v>
      </c>
      <c r="G36" s="709" t="s">
        <v>516</v>
      </c>
      <c r="H36" s="708">
        <v>40542</v>
      </c>
      <c r="I36" s="707">
        <v>17092069.219999999</v>
      </c>
      <c r="J36" s="1686" t="s">
        <v>516</v>
      </c>
      <c r="K36" s="1687"/>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798</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799</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800</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801</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25">
      <c r="A52" s="1689" t="s">
        <v>802</v>
      </c>
      <c r="B52" s="1689"/>
      <c r="C52" s="1689"/>
      <c r="D52" s="1689"/>
      <c r="E52" s="1689"/>
      <c r="F52" s="1689"/>
      <c r="G52" s="1689"/>
      <c r="H52" s="1689"/>
      <c r="I52" s="1689"/>
      <c r="J52" s="1689"/>
      <c r="K52" s="1689"/>
      <c r="L52" s="1689"/>
      <c r="M52" s="1689"/>
      <c r="N52" s="1689"/>
      <c r="O52" s="1689"/>
      <c r="P52" s="1689"/>
      <c r="Q52" s="1689"/>
    </row>
    <row r="53" spans="1:18">
      <c r="A53" s="1682" t="s">
        <v>803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25">
      <c r="A55" s="1682" t="s">
        <v>804</v>
      </c>
      <c r="B55" s="1682"/>
      <c r="C55" s="1682"/>
      <c r="D55" s="1682"/>
      <c r="E55" s="1682"/>
      <c r="F55" s="1682"/>
      <c r="G55" s="1682"/>
      <c r="H55" s="1682"/>
      <c r="I55" s="1682"/>
      <c r="J55" s="1682"/>
      <c r="K55" s="1682"/>
      <c r="L55" s="1682"/>
      <c r="M55" s="1682"/>
      <c r="N55" s="1682"/>
      <c r="O55" s="1682"/>
      <c r="P55" s="1682"/>
      <c r="Q55" s="1682"/>
    </row>
    <row r="56" spans="1:18" ht="30.75" customHeight="1">
      <c r="A56" s="1682" t="s">
        <v>805</v>
      </c>
      <c r="B56" s="1682"/>
      <c r="C56" s="1682"/>
      <c r="D56" s="1682"/>
      <c r="E56" s="1682"/>
      <c r="F56" s="1682"/>
      <c r="G56" s="1682"/>
      <c r="H56" s="1682"/>
      <c r="I56" s="1682"/>
      <c r="J56" s="1682"/>
      <c r="K56" s="1682"/>
      <c r="L56" s="1682"/>
      <c r="M56" s="1682"/>
      <c r="N56" s="1682"/>
      <c r="O56" s="1682"/>
      <c r="P56" s="1682"/>
      <c r="Q56" s="1682"/>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c r="A1" s="1395" t="s">
        <v>750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row>
    <row r="2" spans="1:27" s="895" customFormat="1" ht="15">
      <c r="A2" s="1395" t="s">
        <v>806</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row>
    <row r="3" spans="1:27" s="895" customFormat="1" ht="15" thickBot="1">
      <c r="F3" s="972"/>
      <c r="H3" s="399"/>
      <c r="I3" s="171"/>
      <c r="J3" s="171"/>
      <c r="K3" s="171"/>
      <c r="L3" s="400"/>
      <c r="M3" s="400"/>
      <c r="N3" s="400"/>
      <c r="O3" s="400"/>
      <c r="P3" s="400"/>
      <c r="Q3" s="400"/>
      <c r="S3" s="401"/>
    </row>
    <row r="4" spans="1:27" s="895" customFormat="1" ht="37.5" customHeight="1" thickBot="1">
      <c r="A4" s="1449" t="s">
        <v>0</v>
      </c>
      <c r="B4" s="1360" t="s">
        <v>1</v>
      </c>
      <c r="C4" s="1661" t="s">
        <v>453</v>
      </c>
      <c r="D4" s="1489"/>
      <c r="E4" s="1415"/>
      <c r="F4" s="1360" t="s">
        <v>452</v>
      </c>
      <c r="G4" s="1360" t="s">
        <v>598</v>
      </c>
      <c r="H4" s="1721" t="s">
        <v>807</v>
      </c>
      <c r="I4" s="1345" t="s">
        <v>455</v>
      </c>
      <c r="J4" s="1488" t="s">
        <v>808</v>
      </c>
      <c r="K4" s="1489"/>
      <c r="L4" s="1490"/>
      <c r="M4" s="1488" t="s">
        <v>809</v>
      </c>
      <c r="N4" s="1489"/>
      <c r="O4" s="1490"/>
      <c r="P4" s="1488" t="s">
        <v>810</v>
      </c>
      <c r="Q4" s="1490"/>
      <c r="R4" s="1449" t="s">
        <v>647</v>
      </c>
      <c r="S4" s="1741"/>
      <c r="T4" s="1742" t="s">
        <v>811</v>
      </c>
      <c r="U4" s="1432"/>
      <c r="V4" s="1726" t="s">
        <v>812</v>
      </c>
      <c r="W4" s="1727"/>
      <c r="X4" s="1728"/>
    </row>
    <row r="5" spans="1:27" s="895" customFormat="1" ht="45.75" customHeight="1" thickBot="1">
      <c r="A5" s="1450"/>
      <c r="B5" s="1214"/>
      <c r="C5" s="778" t="s">
        <v>602</v>
      </c>
      <c r="D5" s="779" t="s">
        <v>296</v>
      </c>
      <c r="E5" s="778" t="s">
        <v>297</v>
      </c>
      <c r="F5" s="1214"/>
      <c r="G5" s="1214"/>
      <c r="H5" s="1722"/>
      <c r="I5" s="1346"/>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3">
        <v>40193</v>
      </c>
      <c r="S6" s="1724">
        <v>156250000</v>
      </c>
      <c r="T6" s="1740">
        <v>0</v>
      </c>
      <c r="U6" s="1737"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3"/>
      <c r="S7" s="1725"/>
      <c r="T7" s="1733"/>
      <c r="U7" s="1701"/>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1">
        <v>40190</v>
      </c>
      <c r="S9" s="1731">
        <v>166000000</v>
      </c>
      <c r="T9" s="1732">
        <v>0</v>
      </c>
      <c r="U9" s="1738"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3"/>
      <c r="S10" s="1725"/>
      <c r="T10" s="1733"/>
      <c r="U10" s="1739"/>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1">
        <v>40997</v>
      </c>
      <c r="S29" s="1694">
        <v>161386869.61000001</v>
      </c>
      <c r="T29" s="1536">
        <f t="shared" si="0"/>
        <v>0</v>
      </c>
      <c r="U29" s="1699"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2"/>
      <c r="S30" s="1695"/>
      <c r="T30" s="1537"/>
      <c r="U30" s="1700"/>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2"/>
      <c r="S31" s="1695"/>
      <c r="T31" s="1537"/>
      <c r="U31" s="1700"/>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2"/>
      <c r="S32" s="1695"/>
      <c r="T32" s="1537"/>
      <c r="U32" s="1700"/>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3"/>
      <c r="S33" s="1283"/>
      <c r="T33" s="1538"/>
      <c r="U33" s="1701"/>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1">
        <v>40982</v>
      </c>
      <c r="S51" s="1734">
        <v>284468750.31999999</v>
      </c>
      <c r="T51" s="1536">
        <f t="shared" si="1"/>
        <v>0</v>
      </c>
      <c r="U51" s="1708"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2"/>
      <c r="S52" s="1735"/>
      <c r="T52" s="1537"/>
      <c r="U52" s="1709"/>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2"/>
      <c r="S53" s="1735"/>
      <c r="T53" s="1537"/>
      <c r="U53" s="1709"/>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2"/>
      <c r="S54" s="1735"/>
      <c r="T54" s="1537"/>
      <c r="U54" s="1709"/>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3"/>
      <c r="S55" s="1736"/>
      <c r="T55" s="1538"/>
      <c r="U55" s="1716"/>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1">
        <v>41346</v>
      </c>
      <c r="S60" s="1694">
        <v>243459145.19</v>
      </c>
      <c r="T60" s="1729">
        <f>T59-S60</f>
        <v>0</v>
      </c>
      <c r="U60" s="1699"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3"/>
      <c r="S61" s="1283"/>
      <c r="T61" s="1730"/>
      <c r="U61" s="1701"/>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1">
        <v>41298</v>
      </c>
      <c r="S67" s="1694">
        <v>341479690.19</v>
      </c>
      <c r="T67" s="1705">
        <f>T66-S67</f>
        <v>0</v>
      </c>
      <c r="U67" s="1708"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3"/>
      <c r="S68" s="1283"/>
      <c r="T68" s="1712"/>
      <c r="U68" s="1716"/>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1">
        <v>41151</v>
      </c>
      <c r="S77" s="1694">
        <v>292454479.89999998</v>
      </c>
      <c r="T77" s="1696">
        <f t="shared" si="2"/>
        <v>0</v>
      </c>
      <c r="U77" s="1699"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2"/>
      <c r="S78" s="1695"/>
      <c r="T78" s="1697"/>
      <c r="U78" s="1700"/>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2"/>
      <c r="S79" s="1695"/>
      <c r="T79" s="1697"/>
      <c r="U79" s="1700"/>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2"/>
      <c r="S80" s="1695"/>
      <c r="T80" s="1697"/>
      <c r="U80" s="1700"/>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2"/>
      <c r="S81" s="1695"/>
      <c r="T81" s="1697"/>
      <c r="U81" s="1700"/>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3"/>
      <c r="S82" s="1283"/>
      <c r="T82" s="1698"/>
      <c r="U82" s="1701"/>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2">
        <v>41143</v>
      </c>
      <c r="S94" s="1695">
        <v>583467338.61000001</v>
      </c>
      <c r="T94" s="1706">
        <f>T92-S94</f>
        <v>0</v>
      </c>
      <c r="U94" s="1714"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3"/>
      <c r="S95" s="1283"/>
      <c r="T95" s="1712"/>
      <c r="U95" s="1715"/>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1">
        <v>41218</v>
      </c>
      <c r="S99" s="1694">
        <v>419026438.77999997</v>
      </c>
      <c r="T99" s="1705">
        <f>T98-S99</f>
        <v>0</v>
      </c>
      <c r="U99" s="1699"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2"/>
      <c r="S100" s="1695"/>
      <c r="T100" s="1706"/>
      <c r="U100" s="1700"/>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3"/>
      <c r="S101" s="1283"/>
      <c r="T101" s="1712"/>
      <c r="U101" s="1701"/>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1">
        <v>41200</v>
      </c>
      <c r="S108" s="1694">
        <v>794459373.71000004</v>
      </c>
      <c r="T108" s="1705">
        <f t="shared" si="4"/>
        <v>0</v>
      </c>
      <c r="U108" s="1708"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2"/>
      <c r="S109" s="1695"/>
      <c r="T109" s="1706"/>
      <c r="U109" s="1709"/>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3"/>
      <c r="S110" s="1283"/>
      <c r="T110" s="1712"/>
      <c r="U110" s="1716"/>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1">
        <v>41326</v>
      </c>
      <c r="S122" s="1694">
        <v>6862425.4000000004</v>
      </c>
      <c r="T122" s="1705">
        <f>ROUND(T121-S122,0)</f>
        <v>0</v>
      </c>
      <c r="U122" s="1699"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2"/>
      <c r="S123" s="1695"/>
      <c r="T123" s="1706"/>
      <c r="U123" s="1700"/>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2"/>
      <c r="S124" s="1695"/>
      <c r="T124" s="1706"/>
      <c r="U124" s="1700"/>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2"/>
      <c r="S125" s="1695"/>
      <c r="T125" s="1706"/>
      <c r="U125" s="1700"/>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2"/>
      <c r="S126" s="1695"/>
      <c r="T126" s="1706"/>
      <c r="U126" s="1700"/>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2"/>
      <c r="S127" s="1695"/>
      <c r="T127" s="1706"/>
      <c r="U127" s="1700"/>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2"/>
      <c r="S128" s="1695"/>
      <c r="T128" s="1706"/>
      <c r="U128" s="1700"/>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3"/>
      <c r="S129" s="1283"/>
      <c r="T129" s="1712"/>
      <c r="U129" s="1701"/>
      <c r="V129" s="672">
        <v>43077</v>
      </c>
      <c r="W129" s="470" t="s">
        <v>3003</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2">
        <v>41319</v>
      </c>
      <c r="S140" s="1695">
        <v>201075230.44999999</v>
      </c>
      <c r="T140" s="1706">
        <f t="shared" si="6"/>
        <v>0</v>
      </c>
      <c r="U140" s="1709"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2"/>
      <c r="S141" s="1695"/>
      <c r="T141" s="1706"/>
      <c r="U141" s="1709"/>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2"/>
      <c r="S142" s="1695"/>
      <c r="T142" s="1706"/>
      <c r="U142" s="1709"/>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2"/>
      <c r="S143" s="1695"/>
      <c r="T143" s="1706"/>
      <c r="U143" s="1709"/>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3"/>
      <c r="S144" s="1283"/>
      <c r="T144" s="1712"/>
      <c r="U144" s="1716"/>
      <c r="V144" s="672">
        <v>43077</v>
      </c>
      <c r="W144" s="470" t="s">
        <v>3003</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1">
        <v>41201</v>
      </c>
      <c r="S151" s="1694">
        <v>122255549.79000001</v>
      </c>
      <c r="T151" s="1696">
        <f t="shared" si="7"/>
        <v>0</v>
      </c>
      <c r="U151" s="1699"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2"/>
      <c r="S152" s="1695"/>
      <c r="T152" s="1697"/>
      <c r="U152" s="1700"/>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2"/>
      <c r="S153" s="1695"/>
      <c r="T153" s="1697"/>
      <c r="U153" s="1700"/>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2"/>
      <c r="S154" s="1695"/>
      <c r="T154" s="1697"/>
      <c r="U154" s="1700"/>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5"/>
      <c r="S155" s="1711"/>
      <c r="T155" s="1719"/>
      <c r="U155" s="1720"/>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1">
        <v>41173</v>
      </c>
      <c r="S163" s="1694">
        <v>161866169.72</v>
      </c>
      <c r="T163" s="1705">
        <f t="shared" si="8"/>
        <v>0</v>
      </c>
      <c r="U163" s="1708"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2"/>
      <c r="S164" s="1695"/>
      <c r="T164" s="1706"/>
      <c r="U164" s="1709"/>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2"/>
      <c r="S165" s="1695"/>
      <c r="T165" s="1706"/>
      <c r="U165" s="1709"/>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2"/>
      <c r="S166" s="1695"/>
      <c r="T166" s="1706"/>
      <c r="U166" s="1709"/>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5"/>
      <c r="S167" s="1711"/>
      <c r="T167" s="1285"/>
      <c r="U167" s="1717"/>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1">
        <v>41358</v>
      </c>
      <c r="S174" s="1694">
        <v>30369198.41</v>
      </c>
      <c r="T174" s="1705">
        <f t="shared" si="9"/>
        <v>0</v>
      </c>
      <c r="U174" s="1699"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2"/>
      <c r="S175" s="1695"/>
      <c r="T175" s="1706"/>
      <c r="U175" s="1700"/>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2"/>
      <c r="S176" s="1695"/>
      <c r="T176" s="1706"/>
      <c r="U176" s="1700"/>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2"/>
      <c r="S177" s="1695"/>
      <c r="T177" s="1706"/>
      <c r="U177" s="1700"/>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2"/>
      <c r="S178" s="1695"/>
      <c r="T178" s="1706"/>
      <c r="U178" s="1700"/>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3"/>
      <c r="S179" s="1283"/>
      <c r="T179" s="1712"/>
      <c r="U179" s="1701"/>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 customHeight="1">
      <c r="A186" s="981"/>
      <c r="B186" s="963"/>
      <c r="C186" s="479"/>
      <c r="D186" s="446"/>
      <c r="E186" s="981"/>
      <c r="F186" s="909"/>
      <c r="G186" s="446"/>
      <c r="H186" s="447"/>
      <c r="I186" s="953"/>
      <c r="J186" s="997"/>
      <c r="K186" s="981"/>
      <c r="L186" s="443"/>
      <c r="M186" s="444"/>
      <c r="N186" s="445"/>
      <c r="O186" s="443"/>
      <c r="P186" s="951"/>
      <c r="Q186" s="443"/>
      <c r="R186" s="1692">
        <v>41298</v>
      </c>
      <c r="S186" s="1695">
        <v>375212503.20999998</v>
      </c>
      <c r="T186" s="1706">
        <f>T184-S186</f>
        <v>0</v>
      </c>
      <c r="U186" s="1714" t="s">
        <v>821</v>
      </c>
      <c r="V186" s="417">
        <v>41410</v>
      </c>
      <c r="W186" s="470" t="s">
        <v>827</v>
      </c>
      <c r="X186" s="348">
        <v>963411.44202934124</v>
      </c>
    </row>
    <row r="187" spans="1:24" s="895" customFormat="1" ht="28.7" customHeight="1">
      <c r="A187" s="981"/>
      <c r="B187" s="963"/>
      <c r="C187" s="479"/>
      <c r="D187" s="446"/>
      <c r="E187" s="981"/>
      <c r="F187" s="909"/>
      <c r="G187" s="446"/>
      <c r="H187" s="447"/>
      <c r="I187" s="953"/>
      <c r="J187" s="997"/>
      <c r="K187" s="981"/>
      <c r="L187" s="443"/>
      <c r="M187" s="444"/>
      <c r="N187" s="445"/>
      <c r="O187" s="443"/>
      <c r="P187" s="951"/>
      <c r="Q187" s="443"/>
      <c r="R187" s="1692"/>
      <c r="S187" s="1695"/>
      <c r="T187" s="1706"/>
      <c r="U187" s="1714"/>
      <c r="V187" s="672">
        <v>41466</v>
      </c>
      <c r="W187" s="470" t="s">
        <v>827</v>
      </c>
      <c r="X187" s="348">
        <v>750003.75</v>
      </c>
    </row>
    <row r="188" spans="1:24" s="895" customFormat="1" ht="28.7" customHeight="1">
      <c r="A188" s="981"/>
      <c r="B188" s="963"/>
      <c r="C188" s="479"/>
      <c r="D188" s="446"/>
      <c r="E188" s="981"/>
      <c r="F188" s="909"/>
      <c r="G188" s="446"/>
      <c r="H188" s="447"/>
      <c r="I188" s="953"/>
      <c r="J188" s="997"/>
      <c r="K188" s="981"/>
      <c r="L188" s="443"/>
      <c r="M188" s="444"/>
      <c r="N188" s="445"/>
      <c r="O188" s="443"/>
      <c r="P188" s="951"/>
      <c r="Q188" s="443"/>
      <c r="R188" s="1692"/>
      <c r="S188" s="1695"/>
      <c r="T188" s="1706"/>
      <c r="U188" s="1714"/>
      <c r="V188" s="672">
        <v>41522</v>
      </c>
      <c r="W188" s="470" t="s">
        <v>827</v>
      </c>
      <c r="X188" s="348">
        <v>100000.5</v>
      </c>
    </row>
    <row r="189" spans="1:24" s="895" customFormat="1" ht="28.7" customHeight="1">
      <c r="A189" s="468"/>
      <c r="B189" s="949"/>
      <c r="C189" s="480"/>
      <c r="D189" s="420"/>
      <c r="E189" s="468"/>
      <c r="F189" s="910"/>
      <c r="G189" s="420"/>
      <c r="H189" s="66"/>
      <c r="I189" s="913"/>
      <c r="J189" s="998"/>
      <c r="K189" s="468"/>
      <c r="L189" s="469"/>
      <c r="M189" s="421"/>
      <c r="N189" s="472"/>
      <c r="O189" s="469"/>
      <c r="P189" s="952"/>
      <c r="Q189" s="469"/>
      <c r="R189" s="1693"/>
      <c r="S189" s="1283"/>
      <c r="T189" s="1712"/>
      <c r="U189" s="1715"/>
      <c r="V189" s="672">
        <v>41635</v>
      </c>
      <c r="W189" s="470" t="s">
        <v>827</v>
      </c>
      <c r="X189" s="348">
        <v>142168.42000000001</v>
      </c>
    </row>
    <row r="190" spans="1:24" s="895" customFormat="1" ht="28.7"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 customHeight="1">
      <c r="A200" s="981"/>
      <c r="B200" s="963"/>
      <c r="C200" s="479"/>
      <c r="D200" s="446"/>
      <c r="E200" s="981"/>
      <c r="F200" s="909"/>
      <c r="G200" s="446"/>
      <c r="H200" s="447"/>
      <c r="I200" s="953"/>
      <c r="J200" s="997"/>
      <c r="K200" s="981"/>
      <c r="L200" s="443"/>
      <c r="M200" s="444"/>
      <c r="N200" s="445"/>
      <c r="O200" s="443"/>
      <c r="P200" s="951"/>
      <c r="Q200" s="157"/>
      <c r="R200" s="1691">
        <v>41428</v>
      </c>
      <c r="S200" s="1694">
        <v>31835007.949999999</v>
      </c>
      <c r="T200" s="1696">
        <f t="shared" si="10"/>
        <v>0</v>
      </c>
      <c r="U200" s="1699" t="s">
        <v>823</v>
      </c>
      <c r="V200" s="672">
        <v>41428</v>
      </c>
      <c r="W200" s="470" t="s">
        <v>827</v>
      </c>
      <c r="X200" s="348">
        <v>46575749.990000002</v>
      </c>
    </row>
    <row r="201" spans="1:24" s="895" customFormat="1" ht="28.7" customHeight="1">
      <c r="A201" s="981"/>
      <c r="B201" s="963"/>
      <c r="C201" s="479"/>
      <c r="D201" s="446"/>
      <c r="E201" s="981"/>
      <c r="F201" s="909"/>
      <c r="G201" s="446"/>
      <c r="H201" s="447"/>
      <c r="I201" s="953"/>
      <c r="J201" s="997"/>
      <c r="K201" s="981"/>
      <c r="L201" s="443"/>
      <c r="M201" s="444"/>
      <c r="N201" s="445"/>
      <c r="O201" s="443"/>
      <c r="P201" s="951"/>
      <c r="Q201" s="157"/>
      <c r="R201" s="1692"/>
      <c r="S201" s="1695"/>
      <c r="T201" s="1697"/>
      <c r="U201" s="1700"/>
      <c r="V201" s="672">
        <v>41439</v>
      </c>
      <c r="W201" s="470" t="s">
        <v>827</v>
      </c>
      <c r="X201" s="348">
        <v>54999725</v>
      </c>
    </row>
    <row r="202" spans="1:24" s="895" customFormat="1" ht="28.7" customHeight="1">
      <c r="A202" s="981"/>
      <c r="B202" s="963"/>
      <c r="C202" s="479"/>
      <c r="D202" s="446"/>
      <c r="E202" s="981"/>
      <c r="F202" s="909"/>
      <c r="G202" s="446"/>
      <c r="H202" s="447"/>
      <c r="I202" s="953"/>
      <c r="J202" s="997"/>
      <c r="K202" s="981"/>
      <c r="L202" s="443"/>
      <c r="M202" s="444"/>
      <c r="N202" s="445"/>
      <c r="O202" s="443"/>
      <c r="P202" s="951"/>
      <c r="Q202" s="157"/>
      <c r="R202" s="1692"/>
      <c r="S202" s="1695"/>
      <c r="T202" s="1697"/>
      <c r="U202" s="1700"/>
      <c r="V202" s="672">
        <v>41449</v>
      </c>
      <c r="W202" s="470" t="s">
        <v>827</v>
      </c>
      <c r="X202" s="348">
        <v>27999859.99783726</v>
      </c>
    </row>
    <row r="203" spans="1:24" s="895" customFormat="1" ht="28.7" customHeight="1">
      <c r="A203" s="981"/>
      <c r="B203" s="963"/>
      <c r="C203" s="479"/>
      <c r="D203" s="446"/>
      <c r="E203" s="981"/>
      <c r="F203" s="909"/>
      <c r="G203" s="446"/>
      <c r="H203" s="447"/>
      <c r="I203" s="953"/>
      <c r="J203" s="997"/>
      <c r="K203" s="981"/>
      <c r="L203" s="443"/>
      <c r="M203" s="444"/>
      <c r="N203" s="445"/>
      <c r="O203" s="443"/>
      <c r="P203" s="951"/>
      <c r="Q203" s="157"/>
      <c r="R203" s="1692"/>
      <c r="S203" s="1695"/>
      <c r="T203" s="1697"/>
      <c r="U203" s="1700"/>
      <c r="V203" s="672">
        <v>41451</v>
      </c>
      <c r="W203" s="470" t="s">
        <v>827</v>
      </c>
      <c r="X203" s="348">
        <v>11749941.25</v>
      </c>
    </row>
    <row r="204" spans="1:24" s="895" customFormat="1" ht="28.7" customHeight="1">
      <c r="A204" s="981"/>
      <c r="B204" s="963"/>
      <c r="C204" s="479"/>
      <c r="D204" s="446"/>
      <c r="E204" s="981"/>
      <c r="F204" s="909"/>
      <c r="G204" s="446"/>
      <c r="H204" s="447"/>
      <c r="I204" s="953"/>
      <c r="J204" s="997"/>
      <c r="K204" s="981"/>
      <c r="L204" s="443"/>
      <c r="M204" s="444"/>
      <c r="N204" s="445"/>
      <c r="O204" s="443"/>
      <c r="P204" s="951"/>
      <c r="Q204" s="157"/>
      <c r="R204" s="1692"/>
      <c r="S204" s="1695"/>
      <c r="T204" s="1697"/>
      <c r="U204" s="1700"/>
      <c r="V204" s="672">
        <v>41464</v>
      </c>
      <c r="W204" s="470" t="s">
        <v>832</v>
      </c>
      <c r="X204" s="348">
        <v>40974795.119999997</v>
      </c>
    </row>
    <row r="205" spans="1:24" s="895" customFormat="1" ht="28.7" customHeight="1">
      <c r="A205" s="981"/>
      <c r="B205" s="963"/>
      <c r="C205" s="479"/>
      <c r="D205" s="446"/>
      <c r="E205" s="981"/>
      <c r="F205" s="909"/>
      <c r="G205" s="446"/>
      <c r="H205" s="447"/>
      <c r="I205" s="953"/>
      <c r="J205" s="997"/>
      <c r="K205" s="981"/>
      <c r="L205" s="443"/>
      <c r="M205" s="444"/>
      <c r="N205" s="445"/>
      <c r="O205" s="443"/>
      <c r="P205" s="951"/>
      <c r="Q205" s="157"/>
      <c r="R205" s="1693"/>
      <c r="S205" s="1283"/>
      <c r="T205" s="1698"/>
      <c r="U205" s="1701"/>
      <c r="V205" s="672">
        <v>41620</v>
      </c>
      <c r="W205" s="470" t="s">
        <v>834</v>
      </c>
      <c r="X205" s="348">
        <v>539008.5</v>
      </c>
    </row>
    <row r="206" spans="1:24" s="895" customFormat="1" ht="28.7"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 customHeight="1">
      <c r="A214" s="981"/>
      <c r="B214" s="963"/>
      <c r="C214" s="479"/>
      <c r="D214" s="446"/>
      <c r="E214" s="981"/>
      <c r="F214" s="909"/>
      <c r="G214" s="446"/>
      <c r="H214" s="951"/>
      <c r="I214" s="448"/>
      <c r="J214" s="984"/>
      <c r="K214" s="981"/>
      <c r="L214" s="471"/>
      <c r="M214" s="491"/>
      <c r="N214" s="951"/>
      <c r="O214" s="471"/>
      <c r="P214" s="445"/>
      <c r="Q214" s="471"/>
      <c r="R214" s="1691">
        <v>41408</v>
      </c>
      <c r="S214" s="1694">
        <v>311134468.85000002</v>
      </c>
      <c r="T214" s="1705">
        <f t="shared" si="11"/>
        <v>0</v>
      </c>
      <c r="U214" s="1708" t="s">
        <v>821</v>
      </c>
      <c r="V214" s="740">
        <v>41422</v>
      </c>
      <c r="W214" s="1086" t="s">
        <v>827</v>
      </c>
      <c r="X214" s="737">
        <v>444393.06</v>
      </c>
    </row>
    <row r="215" spans="1:24" s="895" customFormat="1" ht="28.7" customHeight="1">
      <c r="A215" s="981"/>
      <c r="B215" s="963"/>
      <c r="C215" s="479"/>
      <c r="D215" s="446"/>
      <c r="E215" s="981"/>
      <c r="F215" s="909"/>
      <c r="G215" s="446"/>
      <c r="H215" s="951"/>
      <c r="I215" s="448"/>
      <c r="J215" s="984"/>
      <c r="K215" s="981"/>
      <c r="L215" s="471"/>
      <c r="M215" s="491"/>
      <c r="N215" s="951"/>
      <c r="O215" s="471"/>
      <c r="P215" s="445"/>
      <c r="Q215" s="471"/>
      <c r="R215" s="1692"/>
      <c r="S215" s="1695"/>
      <c r="T215" s="1706"/>
      <c r="U215" s="1709"/>
      <c r="V215" s="739">
        <v>41428</v>
      </c>
      <c r="W215" s="738" t="s">
        <v>827</v>
      </c>
      <c r="X215" s="737">
        <v>1960288.55</v>
      </c>
    </row>
    <row r="216" spans="1:24" s="895" customFormat="1" ht="28.7" customHeight="1">
      <c r="A216" s="981"/>
      <c r="B216" s="963"/>
      <c r="C216" s="479"/>
      <c r="D216" s="446"/>
      <c r="E216" s="981"/>
      <c r="F216" s="909"/>
      <c r="G216" s="446"/>
      <c r="H216" s="951"/>
      <c r="I216" s="448"/>
      <c r="J216" s="984"/>
      <c r="K216" s="981"/>
      <c r="L216" s="471"/>
      <c r="M216" s="491"/>
      <c r="N216" s="951"/>
      <c r="O216" s="471"/>
      <c r="P216" s="445"/>
      <c r="Q216" s="471"/>
      <c r="R216" s="1692"/>
      <c r="S216" s="1695"/>
      <c r="T216" s="1706"/>
      <c r="U216" s="1709"/>
      <c r="V216" s="672">
        <v>41439</v>
      </c>
      <c r="W216" s="1086" t="s">
        <v>827</v>
      </c>
      <c r="X216" s="737">
        <v>1375006.88</v>
      </c>
    </row>
    <row r="217" spans="1:24" s="895" customFormat="1" ht="28.7" customHeight="1">
      <c r="A217" s="981"/>
      <c r="B217" s="963"/>
      <c r="C217" s="479"/>
      <c r="D217" s="446"/>
      <c r="E217" s="981"/>
      <c r="F217" s="909"/>
      <c r="G217" s="446"/>
      <c r="H217" s="951"/>
      <c r="I217" s="448"/>
      <c r="J217" s="984"/>
      <c r="K217" s="981"/>
      <c r="L217" s="471"/>
      <c r="M217" s="491"/>
      <c r="N217" s="951"/>
      <c r="O217" s="471"/>
      <c r="P217" s="445"/>
      <c r="Q217" s="471"/>
      <c r="R217" s="1692"/>
      <c r="S217" s="1695"/>
      <c r="T217" s="1706"/>
      <c r="U217" s="1709"/>
      <c r="V217" s="672">
        <v>41449</v>
      </c>
      <c r="W217" s="1086" t="s">
        <v>827</v>
      </c>
      <c r="X217" s="737">
        <v>700003.5000540684</v>
      </c>
    </row>
    <row r="218" spans="1:24" s="895" customFormat="1" ht="28.7" customHeight="1">
      <c r="A218" s="981"/>
      <c r="B218" s="963"/>
      <c r="C218" s="479"/>
      <c r="D218" s="446"/>
      <c r="E218" s="981"/>
      <c r="F218" s="909"/>
      <c r="G218" s="446"/>
      <c r="H218" s="951"/>
      <c r="I218" s="448"/>
      <c r="J218" s="984"/>
      <c r="K218" s="981"/>
      <c r="L218" s="471"/>
      <c r="M218" s="491"/>
      <c r="N218" s="951"/>
      <c r="O218" s="471"/>
      <c r="P218" s="445"/>
      <c r="Q218" s="471"/>
      <c r="R218" s="1692"/>
      <c r="S218" s="1695"/>
      <c r="T218" s="1706"/>
      <c r="U218" s="1709"/>
      <c r="V218" s="672">
        <v>41451</v>
      </c>
      <c r="W218" s="1086" t="s">
        <v>827</v>
      </c>
      <c r="X218" s="737">
        <v>293751.46999999997</v>
      </c>
    </row>
    <row r="219" spans="1:24" s="895" customFormat="1" ht="28.7" customHeight="1">
      <c r="A219" s="981"/>
      <c r="B219" s="963"/>
      <c r="C219" s="479"/>
      <c r="D219" s="446"/>
      <c r="E219" s="981"/>
      <c r="F219" s="909"/>
      <c r="G219" s="446"/>
      <c r="H219" s="951"/>
      <c r="I219" s="448"/>
      <c r="J219" s="984"/>
      <c r="K219" s="981"/>
      <c r="L219" s="471"/>
      <c r="M219" s="491"/>
      <c r="N219" s="951"/>
      <c r="O219" s="471"/>
      <c r="P219" s="445"/>
      <c r="Q219" s="471"/>
      <c r="R219" s="1692"/>
      <c r="S219" s="1695"/>
      <c r="T219" s="1706"/>
      <c r="U219" s="1709"/>
      <c r="V219" s="672">
        <v>41464</v>
      </c>
      <c r="W219" s="1086" t="s">
        <v>832</v>
      </c>
      <c r="X219" s="737">
        <v>1024380.12</v>
      </c>
    </row>
    <row r="220" spans="1:24" s="895" customFormat="1" ht="28.7" customHeight="1" thickBot="1">
      <c r="A220" s="982"/>
      <c r="B220" s="995"/>
      <c r="C220" s="493"/>
      <c r="D220" s="494"/>
      <c r="E220" s="982"/>
      <c r="F220" s="993"/>
      <c r="G220" s="494"/>
      <c r="H220" s="148"/>
      <c r="I220" s="990"/>
      <c r="J220" s="985"/>
      <c r="K220" s="982"/>
      <c r="L220" s="495"/>
      <c r="M220" s="496"/>
      <c r="N220" s="148"/>
      <c r="O220" s="495"/>
      <c r="P220" s="497"/>
      <c r="Q220" s="495"/>
      <c r="R220" s="1713"/>
      <c r="S220" s="1704"/>
      <c r="T220" s="1707"/>
      <c r="U220" s="1710"/>
      <c r="V220" s="498">
        <v>41620</v>
      </c>
      <c r="W220" s="736" t="s">
        <v>834</v>
      </c>
      <c r="X220" s="499">
        <v>13475.35</v>
      </c>
    </row>
    <row r="221" spans="1:24" s="895" customFormat="1" ht="14.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c r="A222" s="892"/>
      <c r="B222" s="892"/>
      <c r="C222" s="892"/>
      <c r="D222" s="892"/>
      <c r="E222" s="892"/>
      <c r="F222" s="1394" t="s">
        <v>840</v>
      </c>
      <c r="G222" s="1394"/>
      <c r="H222" s="500">
        <f>SUM(H6:H213)</f>
        <v>29999999999.640007</v>
      </c>
      <c r="I222" s="41"/>
      <c r="J222" s="1394" t="s">
        <v>841</v>
      </c>
      <c r="K222" s="1394"/>
      <c r="L222" s="1394"/>
      <c r="M222" s="1394"/>
      <c r="N222" s="1394"/>
      <c r="O222" s="500">
        <f>SUM(O6:O215)</f>
        <v>21856403573.580002</v>
      </c>
      <c r="P222" s="370"/>
      <c r="Q222" s="370"/>
      <c r="R222" s="892"/>
      <c r="S222" s="892"/>
      <c r="T222" s="892"/>
      <c r="U222" s="892"/>
      <c r="V222" s="1394" t="s">
        <v>842</v>
      </c>
      <c r="W222" s="1394"/>
      <c r="X222" s="500">
        <f>SUM(X6:X220)</f>
        <v>2645693294.4791346</v>
      </c>
    </row>
    <row r="223" spans="1:24" s="895" customFormat="1" ht="15.7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5.7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c r="A226" s="1718" t="s">
        <v>843</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004"/>
      <c r="W226" s="1004"/>
      <c r="X226" s="1004"/>
      <c r="Y226" s="792"/>
    </row>
    <row r="227" spans="1:25" ht="14.25" customHeight="1">
      <c r="A227" s="1690" t="s">
        <v>844</v>
      </c>
      <c r="B227" s="1690"/>
      <c r="C227" s="1690"/>
      <c r="D227" s="1690"/>
      <c r="E227" s="1690"/>
      <c r="F227" s="1690"/>
      <c r="G227" s="1690"/>
      <c r="H227" s="1690"/>
      <c r="I227" s="1690"/>
      <c r="J227" s="1690"/>
      <c r="K227" s="1690"/>
      <c r="L227" s="1690"/>
      <c r="M227" s="1690"/>
      <c r="N227" s="1690"/>
      <c r="O227" s="1690"/>
      <c r="P227" s="1690"/>
      <c r="Q227" s="1690"/>
      <c r="R227" s="1690"/>
      <c r="S227" s="1690"/>
      <c r="T227" s="1690"/>
      <c r="U227" s="1690"/>
      <c r="V227" s="1005"/>
      <c r="W227" s="1005"/>
      <c r="X227" s="979"/>
    </row>
    <row r="228" spans="1:25" ht="14.25">
      <c r="A228" s="1702" t="s">
        <v>845</v>
      </c>
      <c r="B228" s="1702"/>
      <c r="C228" s="1702"/>
      <c r="D228" s="1702"/>
      <c r="E228" s="1702"/>
      <c r="F228" s="1702"/>
      <c r="G228" s="1702"/>
      <c r="H228" s="1702"/>
      <c r="I228" s="1702"/>
      <c r="J228" s="1702"/>
      <c r="K228" s="1702"/>
      <c r="L228" s="1702"/>
      <c r="M228" s="1702"/>
      <c r="N228" s="1702"/>
      <c r="O228" s="1702"/>
      <c r="P228" s="1702"/>
      <c r="Q228" s="1702"/>
      <c r="R228" s="1702"/>
      <c r="S228" s="1702"/>
      <c r="T228" s="1702"/>
      <c r="U228" s="1702"/>
      <c r="V228" s="979"/>
      <c r="W228" s="979"/>
      <c r="X228" s="979"/>
    </row>
    <row r="229" spans="1:25" ht="14.25">
      <c r="A229" s="1702" t="s">
        <v>846</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979"/>
      <c r="W229" s="979"/>
      <c r="X229" s="979"/>
    </row>
    <row r="230" spans="1:25" ht="13.5">
      <c r="A230" s="1703" t="s">
        <v>847</v>
      </c>
      <c r="B230" s="1703"/>
      <c r="C230" s="1703"/>
      <c r="D230" s="1703"/>
      <c r="E230" s="1703"/>
      <c r="F230" s="1703"/>
      <c r="G230" s="1703"/>
      <c r="H230" s="1703"/>
      <c r="I230" s="1703"/>
      <c r="J230" s="1703"/>
      <c r="K230" s="1703"/>
      <c r="L230" s="1703"/>
      <c r="M230" s="1703"/>
      <c r="N230" s="1703"/>
      <c r="O230" s="1703"/>
      <c r="P230" s="1703"/>
      <c r="Q230" s="1703"/>
      <c r="R230" s="1703"/>
      <c r="S230" s="1703"/>
      <c r="T230" s="1703"/>
      <c r="U230" s="1703"/>
      <c r="V230" s="1703"/>
      <c r="W230" s="1703"/>
      <c r="X230" s="1703"/>
    </row>
    <row r="231" spans="1:25" ht="12.75" customHeight="1">
      <c r="A231" s="1690" t="s">
        <v>848</v>
      </c>
      <c r="B231" s="1690"/>
      <c r="C231" s="1690"/>
      <c r="D231" s="1690"/>
      <c r="E231" s="1690"/>
      <c r="F231" s="1690"/>
      <c r="G231" s="1690"/>
      <c r="H231" s="1690"/>
      <c r="I231" s="1690"/>
      <c r="J231" s="1690"/>
      <c r="K231" s="1690"/>
      <c r="L231" s="1690"/>
      <c r="M231" s="1690"/>
      <c r="N231" s="1690"/>
      <c r="O231" s="1690"/>
      <c r="P231" s="1690"/>
      <c r="Q231" s="1690"/>
      <c r="R231" s="1690"/>
      <c r="S231" s="1690"/>
      <c r="T231" s="1690"/>
      <c r="U231" s="1690"/>
      <c r="V231" s="1690"/>
      <c r="W231" s="1690"/>
      <c r="X231" s="1690"/>
    </row>
    <row r="232" spans="1:25" ht="18" customHeight="1">
      <c r="A232" s="1690"/>
      <c r="B232" s="1690"/>
      <c r="C232" s="1690"/>
      <c r="D232" s="1690"/>
      <c r="E232" s="1690"/>
      <c r="F232" s="1690"/>
      <c r="G232" s="1690"/>
      <c r="H232" s="1690"/>
      <c r="I232" s="1690"/>
      <c r="J232" s="1690"/>
      <c r="K232" s="1690"/>
      <c r="L232" s="1690"/>
      <c r="M232" s="1690"/>
      <c r="N232" s="1690"/>
      <c r="O232" s="1690"/>
      <c r="P232" s="1690"/>
      <c r="Q232" s="1690"/>
      <c r="R232" s="1690"/>
      <c r="S232" s="1690"/>
      <c r="T232" s="1690"/>
      <c r="U232" s="1690"/>
      <c r="V232" s="1690"/>
      <c r="W232" s="1690"/>
      <c r="X232" s="1690"/>
    </row>
    <row r="233" spans="1:25" ht="14.25" customHeight="1">
      <c r="A233" s="1690" t="s">
        <v>849</v>
      </c>
      <c r="B233" s="1690"/>
      <c r="C233" s="1690"/>
      <c r="D233" s="1690"/>
      <c r="E233" s="1690"/>
      <c r="F233" s="1690"/>
      <c r="G233" s="1690"/>
      <c r="H233" s="1690"/>
      <c r="I233" s="1690"/>
      <c r="J233" s="1690"/>
      <c r="K233" s="1690"/>
      <c r="L233" s="1690"/>
      <c r="M233" s="1690"/>
      <c r="N233" s="1690"/>
      <c r="O233" s="1690"/>
      <c r="P233" s="1690"/>
      <c r="Q233" s="1690"/>
      <c r="R233" s="1690"/>
      <c r="S233" s="1690"/>
      <c r="T233" s="1690"/>
      <c r="U233" s="1690"/>
      <c r="V233" s="1690"/>
      <c r="W233" s="1690"/>
      <c r="X233" s="1690"/>
    </row>
    <row r="234" spans="1:25" ht="14.25" customHeight="1">
      <c r="A234" s="1690" t="s">
        <v>850</v>
      </c>
      <c r="B234" s="1690"/>
      <c r="C234" s="1690"/>
      <c r="D234" s="1690"/>
      <c r="E234" s="1690"/>
      <c r="F234" s="1690"/>
      <c r="G234" s="1690"/>
      <c r="H234" s="1690"/>
      <c r="I234" s="1690"/>
      <c r="J234" s="1690"/>
      <c r="K234" s="1690"/>
      <c r="L234" s="1690"/>
      <c r="M234" s="1690"/>
      <c r="N234" s="1690"/>
      <c r="O234" s="1690"/>
      <c r="P234" s="1690"/>
      <c r="Q234" s="1690"/>
      <c r="R234" s="1690"/>
      <c r="S234" s="1690"/>
      <c r="T234" s="1690"/>
      <c r="U234" s="1690"/>
      <c r="V234" s="1690"/>
      <c r="W234" s="1690"/>
      <c r="X234" s="1690"/>
    </row>
    <row r="235" spans="1:25" ht="14.25" customHeight="1">
      <c r="A235" s="1690" t="s">
        <v>851</v>
      </c>
      <c r="B235" s="1690"/>
      <c r="C235" s="1690"/>
      <c r="D235" s="1690"/>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row>
    <row r="236" spans="1:25" ht="14.25" customHeight="1">
      <c r="A236" s="1690" t="s">
        <v>852</v>
      </c>
      <c r="B236" s="1690"/>
      <c r="C236" s="1690"/>
      <c r="D236" s="1690"/>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row>
    <row r="237" spans="1:25" ht="14.25" customHeight="1">
      <c r="A237" s="1690" t="s">
        <v>853</v>
      </c>
      <c r="B237" s="1690"/>
      <c r="C237" s="1690"/>
      <c r="D237" s="1690"/>
      <c r="E237" s="1690"/>
      <c r="F237" s="1690"/>
      <c r="G237" s="1690"/>
      <c r="H237" s="1690"/>
      <c r="I237" s="1690"/>
      <c r="J237" s="1690"/>
      <c r="K237" s="1690"/>
      <c r="L237" s="1690"/>
      <c r="M237" s="1690"/>
      <c r="N237" s="1690"/>
      <c r="O237" s="1690"/>
      <c r="P237" s="1690"/>
      <c r="Q237" s="1690"/>
      <c r="R237" s="1690"/>
      <c r="S237" s="1690"/>
      <c r="T237" s="1690"/>
      <c r="U237" s="1690"/>
      <c r="V237" s="1690"/>
      <c r="W237" s="1690"/>
      <c r="X237" s="1690"/>
    </row>
    <row r="238" spans="1:25" ht="14.25" customHeight="1">
      <c r="A238" s="1690" t="s">
        <v>854</v>
      </c>
      <c r="B238" s="1690"/>
      <c r="C238" s="1690"/>
      <c r="D238" s="1690"/>
      <c r="E238" s="1690"/>
      <c r="F238" s="1690"/>
      <c r="G238" s="1690"/>
      <c r="H238" s="1690"/>
      <c r="I238" s="1690"/>
      <c r="J238" s="1690"/>
      <c r="K238" s="1690"/>
      <c r="L238" s="1690"/>
      <c r="M238" s="1690"/>
      <c r="N238" s="1690"/>
      <c r="O238" s="1690"/>
      <c r="P238" s="1690"/>
      <c r="Q238" s="1690"/>
      <c r="R238" s="1690"/>
      <c r="S238" s="1690"/>
      <c r="T238" s="1690"/>
      <c r="U238" s="1690"/>
      <c r="V238" s="1690"/>
      <c r="W238" s="1690"/>
      <c r="X238" s="1690"/>
    </row>
    <row r="239" spans="1:25" ht="14.25" customHeight="1">
      <c r="A239" s="1690" t="s">
        <v>855</v>
      </c>
      <c r="B239" s="1690"/>
      <c r="C239" s="1690"/>
      <c r="D239" s="1690"/>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row>
    <row r="240" spans="1:25" ht="14.25" customHeight="1">
      <c r="A240" s="1690" t="s">
        <v>856</v>
      </c>
      <c r="B240" s="1690"/>
      <c r="C240" s="1690"/>
      <c r="D240" s="1690"/>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row>
    <row r="241" spans="1:24" ht="14.25" customHeight="1">
      <c r="A241" s="1690" t="s">
        <v>857</v>
      </c>
      <c r="B241" s="1690"/>
      <c r="C241" s="1690"/>
      <c r="D241" s="1690"/>
      <c r="E241" s="1690"/>
      <c r="F241" s="1690"/>
      <c r="G241" s="1690"/>
      <c r="H241" s="1690"/>
      <c r="I241" s="1690"/>
      <c r="J241" s="1690"/>
      <c r="K241" s="1690"/>
      <c r="L241" s="1690"/>
      <c r="M241" s="1690"/>
      <c r="N241" s="1690"/>
      <c r="O241" s="1690"/>
      <c r="P241" s="1690"/>
      <c r="Q241" s="1690"/>
      <c r="R241" s="1690"/>
      <c r="S241" s="1690"/>
      <c r="T241" s="1690"/>
      <c r="U241" s="1690"/>
      <c r="V241" s="1690"/>
      <c r="W241" s="1690"/>
      <c r="X241" s="1690"/>
    </row>
    <row r="242" spans="1:24" ht="14.25" customHeight="1">
      <c r="A242" s="1690" t="s">
        <v>3002</v>
      </c>
      <c r="B242" s="1690"/>
      <c r="C242" s="1690"/>
      <c r="D242" s="1690"/>
      <c r="E242" s="1690"/>
      <c r="F242" s="1690"/>
      <c r="G242" s="1690"/>
      <c r="H242" s="1690"/>
      <c r="I242" s="1690"/>
      <c r="J242" s="1690"/>
      <c r="K242" s="1690"/>
      <c r="L242" s="1690"/>
      <c r="M242" s="1690"/>
      <c r="N242" s="1690"/>
      <c r="O242" s="1690"/>
      <c r="P242" s="1690"/>
      <c r="Q242" s="1690"/>
      <c r="R242" s="1690"/>
      <c r="S242" s="1690"/>
      <c r="T242" s="1690"/>
      <c r="U242" s="1690"/>
      <c r="V242" s="1690"/>
      <c r="W242" s="1690"/>
      <c r="X242" s="1690"/>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2018-10-05T04:00:00+00:00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EB0493-C327-4DF4-A01F-09A4AF0CEAE9}"/>
</file>

<file path=customXml/itemProps2.xml><?xml version="1.0" encoding="utf-8"?>
<ds:datastoreItem xmlns:ds="http://schemas.openxmlformats.org/officeDocument/2006/customXml" ds:itemID="{8DCB6820-EA1A-40C4-BD42-0ABF9C3C40A5}"/>
</file>

<file path=customXml/itemProps3.xml><?xml version="1.0" encoding="utf-8"?>
<ds:datastoreItem xmlns:ds="http://schemas.openxmlformats.org/officeDocument/2006/customXml" ds:itemID="{379FDBD4-A7B7-4509-99D8-7C09B67EB3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2018-10-10T16:52:58Z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437100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