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8_{DC67CA23-13BF-4E0B-B17F-9AA57A70C2E7}" xr6:coauthVersionLast="44" xr6:coauthVersionMax="44"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1" l="1"/>
  <c r="G3" i="5" l="1"/>
  <c r="J11" i="1" l="1"/>
  <c r="J10" i="1"/>
  <c r="C3" i="1" l="1"/>
</calcChain>
</file>

<file path=xl/sharedStrings.xml><?xml version="1.0" encoding="utf-8"?>
<sst xmlns="http://schemas.openxmlformats.org/spreadsheetml/2006/main" count="352" uniqueCount="142">
  <si>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</si>
  <si>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</si>
  <si>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</si>
  <si>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</si>
  <si>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</si>
  <si>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</si>
  <si>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</si>
  <si>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</si>
  <si>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</si>
  <si>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</si>
  <si>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</si>
  <si>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</si>
  <si>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</si>
  <si>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</si>
  <si>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</si>
  <si>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</si>
  <si>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</si>
  <si>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</si>
  <si>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</si>
  <si>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</si>
  <si>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</si>
  <si>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</si>
  <si>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</si>
  <si>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</si>
  <si>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</si>
  <si>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</si>
  <si>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</si>
  <si>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</si>
  <si>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</si>
  <si>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</si>
  <si>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</si>
  <si>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</si>
  <si>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</si>
  <si>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</si>
  <si>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</si>
  <si>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</si>
  <si>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</si>
  <si>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</si>
  <si>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</si>
  <si>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</si>
  <si>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</si>
  <si>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</si>
  <si>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</si>
  <si>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</si>
  <si>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</si>
  <si>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</si>
  <si>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</si>
  <si>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</si>
  <si>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</si>
  <si>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</si>
  <si>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</si>
  <si>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</si>
  <si>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</si>
  <si>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</si>
  <si>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</si>
  <si>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</si>
  <si>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</si>
  <si>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</si>
  <si>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</si>
  <si>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</si>
  <si>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</si>
  <si>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</si>
  <si>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</si>
  <si>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</si>
  <si>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</si>
  <si>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</si>
  <si>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</si>
  <si>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</si>
  <si>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</si>
  <si>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</si>
  <si>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</si>
  <si>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</si>
  <si>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</si>
  <si>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</si>
  <si>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</si>
  <si>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</si>
  <si>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</si>
  <si>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</si>
  <si>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</si>
  <si>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</si>
  <si>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</si>
  <si>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</si>
  <si>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</si>
  <si>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</si>
  <si>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</si>
  <si>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</si>
  <si>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</si>
  <si>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</si>
  <si>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</si>
  <si>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</si>
  <si>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</si>
  <si>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</si>
  <si>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</si>
  <si>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</si>
  <si>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</si>
  <si>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</si>
  <si>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</si>
  <si>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</si>
  <si>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</si>
  <si>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</si>
  <si>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</si>
  <si>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</si>
  <si>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</si>
  <si>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</si>
  <si>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</si>
  <si>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</si>
  <si>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</si>
  <si>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</si>
  <si>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</si>
  <si>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</si>
  <si>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</si>
  <si>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</si>
  <si>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</si>
  <si>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</si>
  <si>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</si>
  <si>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</si>
  <si>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</si>
  <si>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</si>
  <si>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</si>
  <si>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</si>
  <si>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</si>
  <si>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</si>
  <si>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</si>
  <si>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</si>
  <si>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</si>
  <si>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</si>
  <si>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</si>
  <si>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</si>
  <si>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</si>
  <si>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</si>
  <si>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</si>
  <si>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</si>
  <si>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</si>
  <si>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</si>
  <si>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</si>
  <si>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</si>
  <si>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September Payments:</t>
  </si>
  <si>
    <t>U.S. Department of the Treasury, Office of Financial Stability, published on 11/10/2020.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</si>
  <si>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Cumulative Dividends, Interest and Distributions Report as of October 31, 2020</t>
  </si>
  <si>
    <t>AS OF OCTOBER 31, 2020</t>
  </si>
  <si>
    <t>Total CPP Dividends/Interest Paid as of OCTOBER 31, 2020 (Note 1)</t>
  </si>
  <si>
    <t>Total CDCI Dividends/Interest Paid as of OCTOBER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</si>
</sst>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4">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
      <b/>
      <sz val="8"/>
      <color indexed="8"/>
      <name val="Arial"/>
      <family val="2"/>
    </font>
    <font>
      <sz val="10"/>
      <name val="Arial"/>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5">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xf numFmtId="44" fontId="13" fillId="0" borderId="0" applyFont="0" applyFill="0" applyBorder="0" applyAlignment="0" applyProtection="0"/>
  </cellStyleXfs>
  <cellXfs count="34">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44" fontId="0" fillId="0" borderId="0" xfId="84" applyNumberFormat="1" applyFont="1"/>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2" fillId="0" borderId="1" xfId="0" applyFont="1" applyBorder="1" applyAlignment="1" applyProtection="1">
      <alignment horizontal="center" vertical="top" wrapText="1" readingOrder="1"/>
      <protection locked="0"/>
    </xf>
    <xf numFmtId="0" fontId="12" fillId="0" borderId="1" xfId="0" applyFont="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cellXfs>
  <cellStyles count="85">
    <cellStyle name="Comma 2" xfId="2" xr:uid="{00000000-0005-0000-0000-000000000000}"/>
    <cellStyle name="Comma 2 2" xfId="5" xr:uid="{00000000-0005-0000-0000-000001000000}"/>
    <cellStyle name="Currency" xfId="84" builtinId="4"/>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tabSelected="1" workbookViewId="0">
      <selection activeCell="J3" sqref="J3"/>
    </sheetView>
  </sheetViews>
  <sheetFormatPr defaultRowHeight="12.75"/>
  <cols>
    <col min="1" max="1" width="6.85546875" bestFit="1" customWidth="1"/>
    <col min="2" max="2" width="41.5703125" customWidth="1"/>
    <col min="3" max="3" width="33.140625" bestFit="1" customWidth="1"/>
    <col min="4" max="4" width="7.85546875" customWidth="1"/>
    <col min="5" max="5" width="27.42578125" customWidth="1"/>
    <col min="6" max="10" width="13.7109375" customWidth="1"/>
    <col min="11" max="11" width="13.5703125" customWidth="1"/>
    <col min="12" max="12" width="0" hidden="1" customWidth="1"/>
    <col min="13" max="13" width="12.28515625" bestFit="1" customWidth="1"/>
    <col min="14" max="14" width="12.140625" bestFit="1" customWidth="1"/>
  </cols>
  <sheetData>
    <row r="1" spans="1:14" ht="30.6" customHeight="1">
      <c r="A1" s="21" t="s">
        <v>137</v>
      </c>
      <c r="B1" s="22"/>
      <c r="C1" s="22"/>
      <c r="D1" s="22"/>
      <c r="E1" s="22"/>
      <c r="F1" s="22"/>
      <c r="G1" s="22"/>
      <c r="H1" s="22"/>
      <c r="I1" s="22"/>
      <c r="J1" s="22"/>
      <c r="K1" s="23"/>
    </row>
    <row r="2" spans="1:14" ht="18" customHeight="1">
      <c r="A2" s="21" t="s">
        <v>138</v>
      </c>
      <c r="B2" s="22"/>
      <c r="C2" s="22"/>
      <c r="D2" s="22"/>
      <c r="E2" s="22"/>
      <c r="F2" s="22"/>
      <c r="G2" s="22"/>
      <c r="H2" s="22"/>
      <c r="I2" s="22"/>
      <c r="J2" s="22"/>
      <c r="K2" s="23"/>
    </row>
    <row r="3" spans="1:14" ht="12.75" customHeight="1">
      <c r="A3" s="24" t="s">
        <v>136</v>
      </c>
      <c r="B3" s="25"/>
      <c r="C3" s="17">
        <f>SUM(I5:I31)</f>
        <v>0</v>
      </c>
      <c r="D3" s="1"/>
      <c r="E3" s="26" t="s">
        <v>9</v>
      </c>
      <c r="F3" s="22"/>
      <c r="G3" s="23"/>
      <c r="H3" s="27">
        <f>SUM(J5:J31)</f>
        <v>162308112.63</v>
      </c>
      <c r="I3" s="28"/>
      <c r="J3" s="1"/>
      <c r="K3" s="1"/>
      <c r="N3" s="13"/>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9"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0"/>
      <c r="J6" s="10">
        <v>45530</v>
      </c>
      <c r="K6" s="18" t="s">
        <v>25</v>
      </c>
      <c r="M6" s="13"/>
      <c r="N6" s="12"/>
    </row>
    <row r="7" spans="1:14">
      <c r="A7" s="2" t="s">
        <v>26</v>
      </c>
      <c r="B7" s="3" t="s">
        <v>30</v>
      </c>
      <c r="C7" s="4" t="s">
        <v>28</v>
      </c>
      <c r="D7" s="2" t="s">
        <v>31</v>
      </c>
      <c r="E7" s="2" t="s">
        <v>24</v>
      </c>
      <c r="F7" s="2" t="s">
        <v>25</v>
      </c>
      <c r="G7" s="2" t="s">
        <v>25</v>
      </c>
      <c r="H7" s="2" t="s">
        <v>25</v>
      </c>
      <c r="I7" s="11"/>
      <c r="J7" s="10">
        <v>690172.22</v>
      </c>
      <c r="K7" s="19" t="s">
        <v>25</v>
      </c>
      <c r="N7" s="12"/>
    </row>
    <row r="8" spans="1:14">
      <c r="A8" s="2" t="s">
        <v>26</v>
      </c>
      <c r="B8" s="3" t="s">
        <v>32</v>
      </c>
      <c r="C8" s="4" t="s">
        <v>33</v>
      </c>
      <c r="D8" s="2" t="s">
        <v>34</v>
      </c>
      <c r="E8" s="2" t="s">
        <v>35</v>
      </c>
      <c r="F8" s="2" t="s">
        <v>25</v>
      </c>
      <c r="G8" s="2" t="s">
        <v>25</v>
      </c>
      <c r="H8" s="2" t="s">
        <v>25</v>
      </c>
      <c r="I8" s="11"/>
      <c r="J8" s="10">
        <v>630202.23</v>
      </c>
      <c r="K8" s="19" t="s">
        <v>25</v>
      </c>
      <c r="N8" s="12"/>
    </row>
    <row r="9" spans="1:14">
      <c r="A9" s="2" t="s">
        <v>26</v>
      </c>
      <c r="B9" s="3" t="s">
        <v>36</v>
      </c>
      <c r="C9" s="4" t="s">
        <v>28</v>
      </c>
      <c r="D9" s="2" t="s">
        <v>31</v>
      </c>
      <c r="E9" s="2" t="s">
        <v>24</v>
      </c>
      <c r="F9" s="2" t="s">
        <v>25</v>
      </c>
      <c r="G9" s="2" t="s">
        <v>25</v>
      </c>
      <c r="H9" s="2" t="s">
        <v>25</v>
      </c>
      <c r="I9" s="11"/>
      <c r="J9" s="10">
        <v>423116.66</v>
      </c>
      <c r="K9" s="19" t="s">
        <v>25</v>
      </c>
    </row>
    <row r="10" spans="1:14" ht="15">
      <c r="A10" s="2" t="s">
        <v>26</v>
      </c>
      <c r="B10" s="3" t="s">
        <v>37</v>
      </c>
      <c r="C10" s="4" t="s">
        <v>28</v>
      </c>
      <c r="D10" s="2"/>
      <c r="E10" s="2" t="s">
        <v>24</v>
      </c>
      <c r="F10" s="2" t="s">
        <v>29</v>
      </c>
      <c r="G10" s="2" t="s">
        <v>25</v>
      </c>
      <c r="H10" s="2" t="s">
        <v>25</v>
      </c>
      <c r="I10" s="10"/>
      <c r="J10" s="10">
        <f>771842.25+I10</f>
        <v>771842.25</v>
      </c>
      <c r="K10" s="18">
        <v>44151</v>
      </c>
      <c r="M10" s="20"/>
      <c r="N10" s="14"/>
    </row>
    <row r="11" spans="1:14" ht="15">
      <c r="A11" s="2" t="s">
        <v>26</v>
      </c>
      <c r="B11" s="3" t="s">
        <v>38</v>
      </c>
      <c r="C11" s="4" t="s">
        <v>28</v>
      </c>
      <c r="D11" s="2" t="s">
        <v>39</v>
      </c>
      <c r="E11" s="2" t="s">
        <v>24</v>
      </c>
      <c r="F11" s="2" t="s">
        <v>29</v>
      </c>
      <c r="G11" s="2" t="s">
        <v>25</v>
      </c>
      <c r="H11" s="2" t="s">
        <v>25</v>
      </c>
      <c r="I11" s="10"/>
      <c r="J11" s="10">
        <f>293634.28+I11</f>
        <v>293634.28000000003</v>
      </c>
      <c r="K11" s="18">
        <v>44151</v>
      </c>
      <c r="M11" s="13"/>
      <c r="N11" s="15"/>
    </row>
    <row r="12" spans="1:14" ht="22.5">
      <c r="A12" s="2" t="s">
        <v>26</v>
      </c>
      <c r="B12" s="3" t="s">
        <v>40</v>
      </c>
      <c r="C12" s="4" t="s">
        <v>28</v>
      </c>
      <c r="D12" s="2" t="s">
        <v>41</v>
      </c>
      <c r="E12" s="2" t="s">
        <v>24</v>
      </c>
      <c r="F12" s="2" t="s">
        <v>25</v>
      </c>
      <c r="G12" s="2" t="s">
        <v>25</v>
      </c>
      <c r="H12" s="2" t="s">
        <v>25</v>
      </c>
      <c r="I12" s="5"/>
      <c r="J12" s="6">
        <v>1120</v>
      </c>
      <c r="K12" s="2" t="s">
        <v>25</v>
      </c>
      <c r="N12" s="16"/>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0">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18">
        <v>44151</v>
      </c>
    </row>
    <row r="29" spans="1:11" ht="22.5">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workbookViewId="0">
      <selection activeCell="A26" sqref="A26"/>
    </sheetView>
  </sheetViews>
  <sheetFormatPr defaultRowHeight="12.75"/>
  <cols>
    <col min="1" max="1" width="206.7109375" customWidth="1"/>
    <col min="2" max="2" width="0" hidden="1" customWidth="1"/>
  </cols>
  <sheetData>
    <row r="1" spans="1:2" ht="18" customHeight="1">
      <c r="A1" s="21" t="s">
        <v>13</v>
      </c>
      <c r="B1" s="23"/>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G3" sqref="G3:H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98</v>
      </c>
      <c r="B1" s="22"/>
      <c r="C1" s="22"/>
      <c r="D1" s="22"/>
      <c r="E1" s="22"/>
      <c r="F1" s="22"/>
      <c r="G1" s="22"/>
      <c r="H1" s="23"/>
    </row>
    <row r="2" spans="1:8" ht="18" customHeight="1">
      <c r="A2" s="30" t="s">
        <v>139</v>
      </c>
      <c r="B2" s="22"/>
      <c r="C2" s="22"/>
      <c r="D2" s="22"/>
      <c r="E2" s="22"/>
      <c r="F2" s="22"/>
      <c r="G2" s="22"/>
      <c r="H2" s="23"/>
    </row>
    <row r="3" spans="1:8">
      <c r="A3" s="31" t="s">
        <v>97</v>
      </c>
      <c r="B3" s="23"/>
      <c r="C3" s="32">
        <v>204894726320</v>
      </c>
      <c r="D3" s="23"/>
      <c r="E3" s="31" t="s">
        <v>140</v>
      </c>
      <c r="F3" s="23"/>
      <c r="G3" s="32">
        <v>12136223731.5467</v>
      </c>
      <c r="H3" s="23"/>
    </row>
    <row r="4" spans="1:8" ht="18" customHeight="1">
      <c r="E4" s="31" t="s">
        <v>96</v>
      </c>
      <c r="F4" s="23"/>
      <c r="G4" s="32">
        <v>8986935</v>
      </c>
      <c r="H4" s="23"/>
    </row>
    <row r="5" spans="1:8" ht="18" customHeight="1">
      <c r="A5" s="31"/>
      <c r="B5" s="23"/>
      <c r="C5" s="31"/>
      <c r="D5" s="23"/>
      <c r="E5" s="33" t="s">
        <v>95</v>
      </c>
      <c r="F5" s="23"/>
      <c r="G5" s="32">
        <v>0</v>
      </c>
      <c r="H5" s="23"/>
    </row>
    <row r="6" spans="1:8" ht="18" customHeight="1">
      <c r="A6" s="31"/>
      <c r="B6" s="23"/>
      <c r="C6" s="31"/>
      <c r="D6" s="23"/>
      <c r="E6" s="33" t="s">
        <v>94</v>
      </c>
      <c r="F6" s="23"/>
      <c r="G6" s="32">
        <v>8986935</v>
      </c>
      <c r="H6" s="23"/>
    </row>
    <row r="7" spans="1:8" ht="18" customHeight="1">
      <c r="A7" s="31"/>
      <c r="B7" s="23"/>
      <c r="C7" s="31"/>
      <c r="D7" s="23"/>
      <c r="E7" s="33" t="s">
        <v>93</v>
      </c>
      <c r="F7" s="23"/>
      <c r="G7" s="32">
        <v>0</v>
      </c>
      <c r="H7" s="23"/>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80</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21" t="s">
        <v>13</v>
      </c>
      <c r="B1" s="23"/>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C3" sqref="C3:D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131</v>
      </c>
      <c r="B1" s="22"/>
      <c r="C1" s="22"/>
      <c r="D1" s="22"/>
      <c r="E1" s="22"/>
      <c r="F1" s="22"/>
      <c r="G1" s="22"/>
      <c r="H1" s="23"/>
    </row>
    <row r="2" spans="1:8" ht="18" customHeight="1">
      <c r="A2" s="30" t="s">
        <v>139</v>
      </c>
      <c r="B2" s="22"/>
      <c r="C2" s="22"/>
      <c r="D2" s="22"/>
      <c r="E2" s="22"/>
      <c r="F2" s="22"/>
      <c r="G2" s="22"/>
      <c r="H2" s="23"/>
    </row>
    <row r="3" spans="1:8" ht="18" customHeight="1">
      <c r="A3" s="31" t="s">
        <v>130</v>
      </c>
      <c r="B3" s="23"/>
      <c r="C3" s="32">
        <v>570073000</v>
      </c>
      <c r="D3" s="23"/>
      <c r="E3" s="31" t="s">
        <v>141</v>
      </c>
      <c r="F3" s="23"/>
      <c r="G3" s="32">
        <f>666265808.09+Dividends!C3</f>
        <v>666265808.09000003</v>
      </c>
      <c r="H3" s="23"/>
    </row>
    <row r="4" spans="1:8" ht="18" customHeight="1">
      <c r="E4" s="31" t="s">
        <v>129</v>
      </c>
      <c r="F4" s="23"/>
      <c r="G4" s="32">
        <v>0</v>
      </c>
      <c r="H4" s="23"/>
    </row>
    <row r="5" spans="1:8" ht="18" customHeight="1">
      <c r="A5" s="31"/>
      <c r="B5" s="23"/>
      <c r="C5" s="31"/>
      <c r="D5" s="23"/>
      <c r="E5" s="33" t="s">
        <v>95</v>
      </c>
      <c r="F5" s="23"/>
      <c r="G5" s="32">
        <v>0</v>
      </c>
      <c r="H5" s="23"/>
    </row>
    <row r="6" spans="1:8" ht="18" customHeight="1">
      <c r="A6" s="31"/>
      <c r="B6" s="23"/>
      <c r="C6" s="31"/>
      <c r="D6" s="23"/>
      <c r="E6" s="33" t="s">
        <v>94</v>
      </c>
      <c r="F6" s="23"/>
      <c r="G6" s="32">
        <v>0</v>
      </c>
      <c r="H6" s="23"/>
    </row>
    <row r="7" spans="1:8" ht="18" customHeight="1">
      <c r="A7" s="31"/>
      <c r="B7" s="23"/>
      <c r="C7" s="31"/>
      <c r="D7" s="23"/>
      <c r="E7" s="33" t="s">
        <v>93</v>
      </c>
      <c r="F7" s="23"/>
      <c r="G7" s="32">
        <v>0</v>
      </c>
      <c r="H7" s="23"/>
    </row>
    <row r="8" spans="1:8" ht="18" customHeight="1">
      <c r="A8" s="31"/>
      <c r="B8" s="23"/>
      <c r="C8" s="31"/>
      <c r="D8" s="23"/>
      <c r="E8" s="33" t="s">
        <v>128</v>
      </c>
      <c r="F8" s="23"/>
      <c r="G8" s="32">
        <v>0</v>
      </c>
      <c r="H8" s="23"/>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80</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8:B8"/>
    <mergeCell ref="C8:D8"/>
    <mergeCell ref="E8:F8"/>
    <mergeCell ref="G8:H8"/>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sqref="A1:B1"/>
    </sheetView>
  </sheetViews>
  <sheetFormatPr defaultRowHeight="12.75"/>
  <cols>
    <col min="2" max="2" width="158.5703125" customWidth="1"/>
    <col min="3" max="3" width="0" hidden="1" customWidth="1"/>
  </cols>
  <sheetData>
    <row r="1" spans="1:2" ht="18" customHeight="1">
      <c r="A1" s="21" t="s">
        <v>13</v>
      </c>
      <c r="B1" s="23"/>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2020-11-10T05:00:00+00:00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00100D42-2303-42CC-A94F-3EB7E72526A5}"/>
</file>

<file path=customXml/itemProps2.xml><?xml version="1.0" encoding="utf-8"?>
<ds:datastoreItem xmlns:ds="http://schemas.openxmlformats.org/officeDocument/2006/customXml" ds:itemID="{798E91BA-C013-4B60-BF3A-8DC8B3E7EDDC}"/>
</file>

<file path=customXml/itemProps3.xml><?xml version="1.0" encoding="utf-8"?>
<ds:datastoreItem xmlns:ds="http://schemas.openxmlformats.org/officeDocument/2006/customXml" ds:itemID="{3FF38217-D7BE-4944-9324-06D53EAC77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October 2020</dc:title>
  <dc:creator/>
  <cp:lastModifiedBy/>
  <dcterms:created xsi:type="dcterms:W3CDTF">2019-10-08T13:09:11Z</dcterms:created>
  <dcterms:modified xsi:type="dcterms:W3CDTF">2020-11-10T19:24:53Z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463600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