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scal\RESTORE Act\Administrative Costs\Grant-by-Grant Administrative Cost Tool\"/>
    </mc:Choice>
  </mc:AlternateContent>
  <bookViews>
    <workbookView xWindow="0" yWindow="210" windowWidth="19200" windowHeight="8565"/>
  </bookViews>
  <sheets>
    <sheet name="Instructions" sheetId="10" r:id="rId1"/>
    <sheet name="Tool" sheetId="9" r:id="rId2"/>
    <sheet name="Example" sheetId="11" r:id="rId3"/>
  </sheets>
  <definedNames>
    <definedName name="_ftn1" localSheetId="1">Tool!$C$33</definedName>
    <definedName name="_ftnref1" localSheetId="1">Tool!#REF!</definedName>
    <definedName name="_xlnm.Print_Area" localSheetId="2">Example!$A:$K</definedName>
    <definedName name="_xlnm.Print_Area" localSheetId="0">Instructions!$B$1:$O$30</definedName>
  </definedNames>
  <calcPr calcId="162913"/>
</workbook>
</file>

<file path=xl/calcChain.xml><?xml version="1.0" encoding="utf-8"?>
<calcChain xmlns="http://schemas.openxmlformats.org/spreadsheetml/2006/main">
  <c r="J14" i="9" l="1"/>
  <c r="D26" i="11" l="1"/>
  <c r="D5" i="11"/>
  <c r="G15" i="11" s="1"/>
  <c r="J15" i="11" s="1"/>
  <c r="G19" i="11" s="1"/>
  <c r="D12" i="11" l="1"/>
  <c r="G30" i="11" s="1"/>
  <c r="G26" i="11"/>
  <c r="D19" i="11"/>
  <c r="D20" i="11" s="1"/>
  <c r="D21" i="11" s="1"/>
  <c r="G21" i="11" s="1"/>
  <c r="D30" i="11" l="1"/>
  <c r="D31" i="11"/>
  <c r="D32" i="11" s="1"/>
  <c r="G31" i="11" s="1"/>
  <c r="G32" i="11" s="1"/>
  <c r="D25" i="9"/>
  <c r="D11" i="9" l="1"/>
  <c r="G29" i="9" s="1"/>
  <c r="D18" i="9" l="1"/>
  <c r="D19" i="9" s="1"/>
  <c r="D20" i="9" s="1"/>
  <c r="G20" i="9" s="1"/>
  <c r="G25" i="9" l="1"/>
  <c r="G18" i="9" l="1"/>
  <c r="D29" i="9" s="1"/>
  <c r="D30" i="9" s="1"/>
  <c r="D31" i="9" s="1"/>
  <c r="G30" i="9" l="1"/>
  <c r="G31" i="9" s="1"/>
</calcChain>
</file>

<file path=xl/sharedStrings.xml><?xml version="1.0" encoding="utf-8"?>
<sst xmlns="http://schemas.openxmlformats.org/spreadsheetml/2006/main" count="141" uniqueCount="64">
  <si>
    <t xml:space="preserve">Step 1: Determine Direct Costs </t>
  </si>
  <si>
    <t>Salaries and Wages</t>
  </si>
  <si>
    <t>Fringe Benefits</t>
  </si>
  <si>
    <t>Equipment</t>
  </si>
  <si>
    <t>Supplies</t>
  </si>
  <si>
    <t>Travel</t>
  </si>
  <si>
    <t>Construction</t>
  </si>
  <si>
    <t>Other</t>
  </si>
  <si>
    <t>Contractual</t>
  </si>
  <si>
    <t>TOTAL  DIRECT COSTS</t>
  </si>
  <si>
    <t>a</t>
  </si>
  <si>
    <t>b</t>
  </si>
  <si>
    <t>c</t>
  </si>
  <si>
    <t>d</t>
  </si>
  <si>
    <t>e</t>
  </si>
  <si>
    <t>f</t>
  </si>
  <si>
    <t>g</t>
  </si>
  <si>
    <t>h</t>
  </si>
  <si>
    <t>i</t>
  </si>
  <si>
    <t>OR</t>
  </si>
  <si>
    <t>Which is less?</t>
  </si>
  <si>
    <t>Next Step?</t>
  </si>
  <si>
    <t>Overview of Steps:</t>
  </si>
  <si>
    <t>Step 1: Determine Direct Costs</t>
  </si>
  <si>
    <t>Enter amounts corresponding to the budget categories on the SF-424 and described in Treasury's Funding Opportunity Announcements.</t>
  </si>
  <si>
    <t xml:space="preserve">Information will be used from earlier steps to populate the total project cost. </t>
  </si>
  <si>
    <t>Instructions for Using the Direct Component 3% Administrative Cost Cap Tool</t>
  </si>
  <si>
    <r>
      <t>Please refer to 2 CFR §§200.68 and 414 and Subpart E for more information on indirect costs, facilities and administration, and Modified Total Direct Costs</t>
    </r>
    <r>
      <rPr>
        <sz val="11"/>
        <color theme="1"/>
        <rFont val="Calibri"/>
        <family val="2"/>
        <scheme val="minor"/>
      </rPr>
      <t xml:space="preserve">. </t>
    </r>
  </si>
  <si>
    <t xml:space="preserve">For each Step on the worksheet, enter information into the applicable cells that are outlined in black and highlighted in green related to your entity's project details and indirect cost rate.  </t>
  </si>
  <si>
    <t>Cells that are not outlined in black and highlighted in green include formulas that will automatically populate.</t>
  </si>
  <si>
    <r>
      <t xml:space="preserve">Enter your entity's negotiated indirect cost rate </t>
    </r>
    <r>
      <rPr>
        <u/>
        <sz val="11"/>
        <color theme="1"/>
        <rFont val="Calibri"/>
        <family val="2"/>
        <scheme val="minor"/>
      </rPr>
      <t>OR</t>
    </r>
    <r>
      <rPr>
        <sz val="11"/>
        <color theme="1"/>
        <rFont val="Calibri"/>
        <family val="2"/>
        <scheme val="minor"/>
      </rPr>
      <t xml:space="preserve"> de minimis rate.  Enter the project specific amount that the indirect cost rate should be based on, e.g., personnel or Modified Total Direct Costs. This step will calculate the total indirect costs corresponding to the Direct Costs provided in Step 1. </t>
    </r>
  </si>
  <si>
    <t>Total Indirect Costs from Step 2c</t>
  </si>
  <si>
    <t>Direct Costs from Step 1i</t>
  </si>
  <si>
    <t>Below is an example of execution of steps 1-5 of the Instructions.</t>
  </si>
  <si>
    <r>
      <t xml:space="preserve">Enter either your Negotiated Indirect Cost Rate or </t>
    </r>
    <r>
      <rPr>
        <sz val="11"/>
        <rFont val="Calibri"/>
        <family val="2"/>
        <scheme val="minor"/>
      </rPr>
      <t>de minimis rate of 10%, as applicable.</t>
    </r>
  </si>
  <si>
    <t xml:space="preserve">Enter the base amount that your indirect cost rate is applied to, e.g., Salaries &amp; Wages and Fringe Benefits or Modified Total Direct Costs. </t>
  </si>
  <si>
    <t>Step 2: Calculate Total Indirect Costs</t>
  </si>
  <si>
    <t>Step 3: Calculate 3% Administrative Cost Cap, and Determine the lesser of the 3% Administrative Cost Cap or Total Indirect Costs</t>
  </si>
  <si>
    <t>Step 4: Add Indirect Costs that are not subject to the 3% Administrative Cost Cap, i.e., facilities, if applicable</t>
  </si>
  <si>
    <t>Step 5: Determine Total Allowable Administrative Costs and Total Costs</t>
  </si>
  <si>
    <t>3% Administrative Cost Cap from 3a</t>
  </si>
  <si>
    <t>Adjusted Total Costs = 
Direct Costs/0.97</t>
  </si>
  <si>
    <r>
      <t xml:space="preserve">Apply </t>
    </r>
    <r>
      <rPr>
        <b/>
        <sz val="11"/>
        <rFont val="Calibri"/>
        <family val="2"/>
        <scheme val="minor"/>
      </rPr>
      <t>formulas</t>
    </r>
    <r>
      <rPr>
        <sz val="11"/>
        <rFont val="Calibri"/>
        <family val="2"/>
        <scheme val="minor"/>
      </rPr>
      <t xml:space="preserve"> from instructions</t>
    </r>
  </si>
  <si>
    <r>
      <t xml:space="preserve">Percent to apply to Total Indirect Costs: difference/total 
</t>
    </r>
    <r>
      <rPr>
        <sz val="11"/>
        <rFont val="Calibri"/>
        <family val="2"/>
        <scheme val="minor"/>
      </rPr>
      <t>(4a-4b/4a)</t>
    </r>
  </si>
  <si>
    <t>If the 3% Administrative Cost Cap is less, you may include indirect facilities costs that are not subject to the cap. Proceed to Step 4.</t>
  </si>
  <si>
    <t>3% Administrative Cost Cap = Adjusted Total Costs - Direct Costs</t>
  </si>
  <si>
    <r>
      <t xml:space="preserve">Total Indirect Costs
</t>
    </r>
    <r>
      <rPr>
        <sz val="11"/>
        <rFont val="Calibri"/>
        <family val="2"/>
        <scheme val="minor"/>
      </rPr>
      <t>(2a*2b)</t>
    </r>
  </si>
  <si>
    <t>Facilities Indirect Costs
(4c*2c)</t>
  </si>
  <si>
    <t>Direct Costs + Indirect Facilities Costs Not Subject to the 3% Administrative Cost Cap, if applicable
(1i+4d)</t>
  </si>
  <si>
    <t>Total Costs</t>
  </si>
  <si>
    <t>Adjusted Total Costs = (Direct Costs + Indirect  Facilities Costs)/0.97</t>
  </si>
  <si>
    <t>3% Administrative Cost Cap = Adjusted Total Costs - (Direct Costs + Indirect Facilities Costs)</t>
  </si>
  <si>
    <t>Adjusted Total Costs = Direct Costs/0.97</t>
  </si>
  <si>
    <r>
      <t xml:space="preserve">Apply </t>
    </r>
    <r>
      <rPr>
        <b/>
        <sz val="11"/>
        <color theme="1"/>
        <rFont val="Calibri"/>
        <family val="2"/>
        <scheme val="minor"/>
      </rPr>
      <t>formulas</t>
    </r>
    <r>
      <rPr>
        <sz val="11"/>
        <color theme="1"/>
        <rFont val="Calibri"/>
        <family val="2"/>
        <scheme val="minor"/>
      </rPr>
      <t xml:space="preserve"> from instructions for total allowable administrative costs</t>
    </r>
  </si>
  <si>
    <t>Total Costs for SF-424</t>
  </si>
  <si>
    <t>Indirect Costs (3b if Total Indirect Costs &lt; 3% Administrative Cost Cap OR 4d + 5a if Total Indirect Costs &gt;3% Administrative Cost Cap)</t>
  </si>
  <si>
    <t>Direct Costs 
(1i)</t>
  </si>
  <si>
    <t xml:space="preserve">If  the Total Indirect Costs are less, 
Total Award = Direct Costs + Total Indirect Costs. Proceed to Step 5 for TOTALS. </t>
  </si>
  <si>
    <r>
      <rPr>
        <b/>
        <i/>
        <sz val="11"/>
        <color theme="1"/>
        <rFont val="Calibri"/>
        <family val="2"/>
        <scheme val="minor"/>
      </rPr>
      <t>Only if applicable</t>
    </r>
    <r>
      <rPr>
        <sz val="11"/>
        <color theme="1"/>
        <rFont val="Calibri"/>
        <family val="2"/>
        <scheme val="minor"/>
      </rPr>
      <t>, enter amount of Total Indirect Cost Pool from Negotiated Indirect Cost Rate Agreement (NICRA) proposal or other documentation</t>
    </r>
  </si>
  <si>
    <r>
      <rPr>
        <b/>
        <i/>
        <sz val="11"/>
        <color theme="1"/>
        <rFont val="Calibri"/>
        <family val="2"/>
        <scheme val="minor"/>
      </rPr>
      <t>Only if applicable</t>
    </r>
    <r>
      <rPr>
        <sz val="11"/>
        <color theme="1"/>
        <rFont val="Calibri"/>
        <family val="2"/>
        <scheme val="minor"/>
      </rPr>
      <t>, enter amount of  Total Indirect Cost Pool without Facilities from NICRA proposal or other documentation</t>
    </r>
  </si>
  <si>
    <r>
      <t>Not more than 3% of the total award may be used for administrative costs.  To determine whether the cap is applicable, compare the total indirect costs calculated in Step 2 to 3% of the total award, which uses the</t>
    </r>
    <r>
      <rPr>
        <b/>
        <sz val="11"/>
        <color theme="1"/>
        <rFont val="Calibri"/>
        <family val="2"/>
        <scheme val="minor"/>
      </rPr>
      <t xml:space="preserve"> formulas </t>
    </r>
    <r>
      <rPr>
        <sz val="11"/>
        <color theme="1"/>
        <rFont val="Calibri"/>
        <family val="2"/>
        <scheme val="minor"/>
      </rPr>
      <t xml:space="preserve">in the above introduction.  The lesser of these two figures are the allowable administrative costs. If the lesser figure is the 3% Administrative Cost Cap, an entity may break-out indirect </t>
    </r>
    <r>
      <rPr>
        <sz val="11"/>
        <rFont val="Calibri"/>
        <family val="2"/>
        <scheme val="minor"/>
      </rPr>
      <t>facilities</t>
    </r>
    <r>
      <rPr>
        <sz val="11"/>
        <color theme="1"/>
        <rFont val="Calibri"/>
        <family val="2"/>
        <scheme val="minor"/>
      </rPr>
      <t xml:space="preserve"> costs that are not subject to the 3% Administrative Cost Cap in Step 4.  </t>
    </r>
  </si>
  <si>
    <r>
      <t xml:space="preserve">The attached worksheet is a tool for calculating indirect costs for Direct Component projects consistent with the definition of administrative costs in 31 CFR </t>
    </r>
    <r>
      <rPr>
        <sz val="11"/>
        <color theme="1"/>
        <rFont val="Calibri"/>
        <family val="2"/>
      </rPr>
      <t>§</t>
    </r>
    <r>
      <rPr>
        <sz val="11"/>
        <color theme="1"/>
        <rFont val="Calibri"/>
        <family val="2"/>
        <scheme val="minor"/>
      </rPr>
      <t xml:space="preserve">34.2 and the limitations on administrative costs in 31 CFR </t>
    </r>
    <r>
      <rPr>
        <sz val="11"/>
        <color theme="1"/>
        <rFont val="Calibri"/>
        <family val="2"/>
      </rPr>
      <t>§</t>
    </r>
    <r>
      <rPr>
        <sz val="11"/>
        <color theme="1"/>
        <rFont val="Calibri"/>
        <family val="2"/>
        <scheme val="minor"/>
      </rPr>
      <t xml:space="preserve">34.204.  The tool uses the following </t>
    </r>
    <r>
      <rPr>
        <b/>
        <sz val="11"/>
        <color theme="1"/>
        <rFont val="Calibri"/>
        <family val="2"/>
        <scheme val="minor"/>
      </rPr>
      <t>formulas</t>
    </r>
    <r>
      <rPr>
        <sz val="11"/>
        <color theme="1"/>
        <rFont val="Calibri"/>
        <family val="2"/>
        <scheme val="minor"/>
      </rPr>
      <t>, which are referenced in Steps 3 and 5 of the accompanying worksheet:</t>
    </r>
  </si>
  <si>
    <r>
      <t xml:space="preserve">Enter amounts for the indirect cost rate pool from a Negotiated Indirect Coast Rate Agreement proposal or other documentation in order to determine the percent comprising facility-related </t>
    </r>
    <r>
      <rPr>
        <sz val="11"/>
        <rFont val="Calibri"/>
        <family val="2"/>
        <scheme val="minor"/>
      </rPr>
      <t>indirect</t>
    </r>
    <r>
      <rPr>
        <sz val="11"/>
        <color theme="1"/>
        <rFont val="Calibri"/>
        <family val="2"/>
        <scheme val="minor"/>
      </rPr>
      <t xml:space="preserve"> costs.  Skip this step if the lesser figure in Step 3 is total indirect costs or if there is no basis for identifying the percent of indirect </t>
    </r>
    <r>
      <rPr>
        <sz val="11"/>
        <rFont val="Calibri"/>
        <family val="2"/>
        <scheme val="minor"/>
      </rPr>
      <t>facilities</t>
    </r>
    <r>
      <rPr>
        <sz val="11"/>
        <color theme="1"/>
        <rFont val="Calibri"/>
        <family val="2"/>
        <scheme val="minor"/>
      </rPr>
      <t xml:space="preserve"> costs that are not subject to the 3% Administrative Cost Cap. </t>
    </r>
  </si>
  <si>
    <r>
      <t xml:space="preserve">Materials needed for completing the worksheet and to include in an application package to Treasury: 
   - Direct Costs, e.g., personnel, travel, contracts; 
   - Negotiated Indirect Cost Rate Agreement with a cognizant agency </t>
    </r>
    <r>
      <rPr>
        <u/>
        <sz val="11"/>
        <color theme="1"/>
        <rFont val="Calibri"/>
        <family val="2"/>
        <scheme val="minor"/>
      </rPr>
      <t>OR</t>
    </r>
    <r>
      <rPr>
        <sz val="11"/>
        <color theme="1"/>
        <rFont val="Calibri"/>
        <family val="2"/>
        <scheme val="minor"/>
      </rPr>
      <t xml:space="preserve"> letter documenting de minimis rate; 
   - Cost allocation plan or indirect cost proposal or other documentation of facility-related costs (if Step 4 is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</si>
</sst>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quot;$&quot;#,##0.00"/>
  </numFmts>
  <fonts count="17" x14ac:knownFonts="1">
    <font>
      <sz val="11"/>
      <color theme="1"/>
      <name val="Calibri"/>
      <family val="2"/>
      <scheme val="minor"/>
    </font>
    <font>
      <u/>
      <sz val="11"/>
      <color theme="10"/>
      <name val="Calibri"/>
      <family val="2"/>
      <scheme val="minor"/>
    </font>
    <font>
      <i/>
      <sz val="11"/>
      <color theme="1"/>
      <name val="Times New Roman"/>
      <family val="1"/>
    </font>
    <font>
      <sz val="11"/>
      <color theme="1"/>
      <name val="Calibri"/>
      <family val="2"/>
      <scheme val="minor"/>
    </font>
    <font>
      <b/>
      <sz val="11"/>
      <color theme="1"/>
      <name val="Calibri"/>
      <family val="2"/>
      <scheme val="minor"/>
    </font>
    <font>
      <sz val="11"/>
      <color rgb="FF000000"/>
      <name val="Times New Roman"/>
      <family val="1"/>
    </font>
    <font>
      <i/>
      <sz val="11"/>
      <color theme="1"/>
      <name val="Symbol"/>
      <family val="1"/>
      <charset val="2"/>
    </font>
    <font>
      <sz val="12"/>
      <color theme="1"/>
      <name val="Calibri"/>
      <family val="2"/>
      <scheme val="minor"/>
    </font>
    <font>
      <b/>
      <sz val="12"/>
      <color theme="1"/>
      <name val="Calibri"/>
      <family val="2"/>
      <scheme val="minor"/>
    </font>
    <font>
      <sz val="11"/>
      <color theme="10"/>
      <name val="Calibri"/>
      <family val="2"/>
      <scheme val="minor"/>
    </font>
    <font>
      <u/>
      <sz val="12"/>
      <color theme="1"/>
      <name val="Calibri"/>
      <family val="2"/>
      <scheme val="minor"/>
    </font>
    <font>
      <u/>
      <sz val="11"/>
      <color theme="1"/>
      <name val="Calibri"/>
      <family val="2"/>
      <scheme val="minor"/>
    </font>
    <font>
      <u val="doubleAccounting"/>
      <sz val="11"/>
      <color theme="1"/>
      <name val="Calibri"/>
      <family val="2"/>
      <scheme val="minor"/>
    </font>
    <font>
      <sz val="11"/>
      <name val="Calibri"/>
      <family val="2"/>
      <scheme val="minor"/>
    </font>
    <font>
      <b/>
      <sz val="11"/>
      <name val="Calibri"/>
      <family val="2"/>
      <scheme val="minor"/>
    </font>
    <font>
      <b/>
      <i/>
      <sz val="11"/>
      <color theme="1"/>
      <name val="Calibri"/>
      <family val="2"/>
      <scheme val="minor"/>
    </font>
    <font>
      <sz val="11"/>
      <color theme="1"/>
      <name val="Calibri"/>
      <family val="2"/>
    </font>
  </fonts>
  <fills count="3">
    <fill>
      <patternFill patternType="none"/>
    </fill>
    <fill>
      <patternFill patternType="gray125"/>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209">
    <xf numFmtId="0" fontId="0" fillId="0" borderId="0" xfId="0"/>
    <xf numFmtId="0" fontId="0" fillId="0" borderId="0" xfId="0" applyFont="1"/>
    <xf numFmtId="0" fontId="0" fillId="0" borderId="0" xfId="0" applyFont="1" applyBorder="1"/>
    <xf numFmtId="0" fontId="0" fillId="0" borderId="0" xfId="0" applyFont="1" applyAlignment="1">
      <alignment wrapText="1"/>
    </xf>
    <xf numFmtId="0" fontId="4" fillId="0" borderId="0" xfId="0" applyFont="1"/>
    <xf numFmtId="0" fontId="7" fillId="0" borderId="0" xfId="0" applyFont="1"/>
    <xf numFmtId="0" fontId="0" fillId="0" borderId="0" xfId="0" applyFont="1" applyAlignment="1">
      <alignment vertical="center"/>
    </xf>
    <xf numFmtId="0" fontId="4" fillId="0" borderId="0" xfId="0" applyFont="1" applyAlignment="1">
      <alignment vertical="center"/>
    </xf>
    <xf numFmtId="164" fontId="0" fillId="0" borderId="0" xfId="0" applyNumberFormat="1" applyFont="1" applyBorder="1"/>
    <xf numFmtId="0" fontId="0" fillId="0" borderId="0" xfId="0" applyNumberFormat="1" applyFont="1" applyBorder="1"/>
    <xf numFmtId="43" fontId="0" fillId="0" borderId="0" xfId="3" applyFont="1" applyBorder="1"/>
    <xf numFmtId="0" fontId="0"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Fill="1" applyBorder="1" applyAlignment="1">
      <alignment wrapText="1"/>
    </xf>
    <xf numFmtId="0" fontId="0" fillId="0" borderId="0" xfId="0" applyFont="1" applyBorder="1" applyAlignment="1">
      <alignment wrapText="1"/>
    </xf>
    <xf numFmtId="0" fontId="4" fillId="0" borderId="0" xfId="0" applyFont="1" applyFill="1" applyBorder="1" applyAlignment="1">
      <alignment horizontal="right"/>
    </xf>
    <xf numFmtId="8" fontId="0" fillId="0" borderId="0" xfId="0" applyNumberFormat="1" applyFont="1" applyFill="1" applyBorder="1"/>
    <xf numFmtId="0" fontId="0" fillId="0" borderId="0" xfId="0" quotePrefix="1" applyFont="1" applyFill="1" applyBorder="1"/>
    <xf numFmtId="0" fontId="2" fillId="0" borderId="0" xfId="0" applyFont="1" applyFill="1" applyBorder="1" applyAlignment="1">
      <alignment horizontal="left" vertical="center" indent="5"/>
    </xf>
    <xf numFmtId="8" fontId="0"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indent="5"/>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7" fillId="0" borderId="0" xfId="0" applyFont="1" applyAlignment="1">
      <alignment wrapText="1"/>
    </xf>
    <xf numFmtId="10" fontId="0" fillId="0" borderId="0" xfId="2" applyNumberFormat="1" applyFont="1" applyFill="1" applyBorder="1"/>
    <xf numFmtId="0" fontId="6" fillId="0" borderId="0" xfId="0" applyFont="1" applyFill="1" applyBorder="1" applyAlignment="1">
      <alignment horizontal="left" vertical="center" indent="5"/>
    </xf>
    <xf numFmtId="0" fontId="9" fillId="0" borderId="0" xfId="1" applyFont="1" applyFill="1" applyBorder="1" applyAlignment="1">
      <alignment vertical="center"/>
    </xf>
    <xf numFmtId="0" fontId="4" fillId="0" borderId="0" xfId="0" applyFont="1" applyAlignment="1">
      <alignment vertical="center" wrapText="1"/>
    </xf>
    <xf numFmtId="0" fontId="4" fillId="0" borderId="0" xfId="0" applyFont="1" applyBorder="1" applyAlignment="1">
      <alignment horizontal="center" vertical="center"/>
    </xf>
    <xf numFmtId="0" fontId="0" fillId="0" borderId="0" xfId="0" applyFont="1" applyFill="1" applyBorder="1" applyAlignment="1">
      <alignment horizontal="left" vertical="center" wrapText="1"/>
    </xf>
    <xf numFmtId="0" fontId="10" fillId="0" borderId="0" xfId="0" applyFont="1"/>
    <xf numFmtId="10" fontId="0" fillId="0" borderId="0" xfId="2" applyNumberFormat="1" applyFont="1" applyBorder="1" applyAlignment="1">
      <alignment vertical="center"/>
    </xf>
    <xf numFmtId="0" fontId="0" fillId="0" borderId="0" xfId="0" applyAlignment="1">
      <alignment horizontal="left" indent="2"/>
    </xf>
    <xf numFmtId="0" fontId="4" fillId="0" borderId="0" xfId="0" applyFont="1" applyAlignment="1">
      <alignment horizontal="left"/>
    </xf>
    <xf numFmtId="0" fontId="0" fillId="0" borderId="0" xfId="0" applyFont="1" applyAlignment="1">
      <alignment horizontal="left" vertical="center"/>
    </xf>
    <xf numFmtId="43" fontId="0" fillId="0" borderId="0" xfId="3"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wrapText="1"/>
    </xf>
    <xf numFmtId="0" fontId="13" fillId="0" borderId="0" xfId="0" applyFont="1" applyBorder="1" applyAlignment="1">
      <alignment horizontal="left" vertical="center" wrapText="1"/>
    </xf>
    <xf numFmtId="165" fontId="0" fillId="0" borderId="0" xfId="3" applyNumberFormat="1" applyFont="1" applyFill="1" applyBorder="1" applyAlignment="1">
      <alignment vertical="center"/>
    </xf>
    <xf numFmtId="0" fontId="0" fillId="0" borderId="0" xfId="0" applyFont="1" applyFill="1" applyBorder="1" applyAlignment="1">
      <alignment horizontal="left" vertical="center"/>
    </xf>
    <xf numFmtId="0" fontId="13"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5" fontId="0" fillId="0" borderId="0" xfId="3" applyNumberFormat="1" applyFont="1" applyBorder="1"/>
    <xf numFmtId="164" fontId="5" fillId="0" borderId="0" xfId="0" applyNumberFormat="1" applyFont="1" applyFill="1" applyBorder="1" applyAlignment="1">
      <alignment vertical="center" wrapText="1"/>
    </xf>
    <xf numFmtId="164" fontId="13" fillId="0" borderId="0" xfId="0" applyNumberFormat="1" applyFont="1" applyFill="1" applyBorder="1" applyAlignment="1">
      <alignment horizontal="left" vertical="center" wrapText="1"/>
    </xf>
    <xf numFmtId="7" fontId="0" fillId="0" borderId="0" xfId="3" applyNumberFormat="1" applyFont="1" applyBorder="1" applyAlignment="1">
      <alignment vertical="center"/>
    </xf>
    <xf numFmtId="165" fontId="0" fillId="0" borderId="0" xfId="3" applyNumberFormat="1" applyFont="1" applyBorder="1" applyAlignment="1">
      <alignment vertical="center"/>
    </xf>
    <xf numFmtId="165" fontId="3" fillId="0" borderId="0" xfId="4" applyNumberFormat="1" applyFont="1" applyBorder="1" applyAlignment="1">
      <alignment vertical="center" wrapText="1"/>
    </xf>
    <xf numFmtId="0" fontId="0" fillId="0" borderId="0" xfId="0" applyFont="1" applyProtection="1"/>
    <xf numFmtId="0" fontId="7" fillId="0" borderId="0" xfId="0" applyFont="1" applyProtection="1"/>
    <xf numFmtId="0" fontId="7" fillId="0" borderId="0" xfId="0" applyFont="1" applyAlignment="1" applyProtection="1">
      <alignment wrapText="1"/>
    </xf>
    <xf numFmtId="0" fontId="0" fillId="0" borderId="0" xfId="0" applyFont="1" applyAlignment="1" applyProtection="1">
      <alignment wrapText="1"/>
    </xf>
    <xf numFmtId="164" fontId="0" fillId="0" borderId="0" xfId="0" applyNumberFormat="1" applyFont="1" applyBorder="1" applyProtection="1"/>
    <xf numFmtId="0" fontId="4" fillId="0" borderId="0" xfId="0" applyFont="1" applyAlignment="1" applyProtection="1">
      <alignment vertical="center"/>
    </xf>
    <xf numFmtId="0" fontId="0" fillId="0" borderId="0" xfId="0" applyFont="1" applyAlignment="1" applyProtection="1">
      <alignment vertical="center" wrapText="1"/>
    </xf>
    <xf numFmtId="165" fontId="0" fillId="0" borderId="0" xfId="3" applyNumberFormat="1" applyFont="1" applyBorder="1" applyAlignment="1" applyProtection="1">
      <alignment vertical="center"/>
    </xf>
    <xf numFmtId="43" fontId="0" fillId="0" borderId="0" xfId="3" applyFont="1" applyBorder="1" applyProtection="1"/>
    <xf numFmtId="0" fontId="13" fillId="0" borderId="0" xfId="0" applyFont="1" applyBorder="1" applyAlignment="1" applyProtection="1">
      <alignment vertical="center"/>
    </xf>
    <xf numFmtId="0" fontId="0" fillId="0" borderId="0" xfId="0" applyNumberFormat="1" applyFont="1" applyBorder="1" applyProtection="1"/>
    <xf numFmtId="0" fontId="0" fillId="0" borderId="0" xfId="0" applyFont="1" applyBorder="1" applyAlignment="1" applyProtection="1">
      <alignment vertical="center"/>
    </xf>
    <xf numFmtId="0" fontId="0" fillId="0" borderId="0" xfId="0" applyFont="1" applyBorder="1" applyProtection="1"/>
    <xf numFmtId="7" fontId="0" fillId="0" borderId="0" xfId="3" applyNumberFormat="1" applyFont="1" applyBorder="1" applyAlignment="1" applyProtection="1">
      <alignment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wrapText="1"/>
    </xf>
    <xf numFmtId="0" fontId="0" fillId="0" borderId="0" xfId="0" applyFont="1" applyFill="1" applyBorder="1" applyAlignment="1" applyProtection="1">
      <alignment horizontal="center" vertical="center"/>
    </xf>
    <xf numFmtId="5" fontId="0" fillId="0" borderId="0" xfId="3" applyNumberFormat="1" applyFont="1" applyBorder="1" applyProtection="1"/>
    <xf numFmtId="0" fontId="13" fillId="0" borderId="0" xfId="0" applyFont="1" applyBorder="1" applyAlignment="1" applyProtection="1">
      <alignment horizontal="left" vertical="center" wrapText="1"/>
    </xf>
    <xf numFmtId="43" fontId="0" fillId="0" borderId="0" xfId="3" applyFont="1" applyFill="1" applyBorder="1" applyAlignment="1" applyProtection="1">
      <alignment vertical="center"/>
    </xf>
    <xf numFmtId="0" fontId="4" fillId="0" borderId="0" xfId="0" applyFont="1" applyFill="1" applyAlignment="1" applyProtection="1">
      <alignment vertical="center"/>
    </xf>
    <xf numFmtId="0" fontId="0" fillId="0" borderId="0" xfId="0" applyFont="1" applyFill="1" applyAlignment="1" applyProtection="1">
      <alignment vertical="center" wrapText="1"/>
    </xf>
    <xf numFmtId="0" fontId="4" fillId="0" borderId="0" xfId="0" applyFont="1" applyAlignment="1" applyProtection="1">
      <alignment vertical="center" wrapText="1"/>
    </xf>
    <xf numFmtId="10" fontId="0" fillId="0" borderId="0" xfId="2" applyNumberFormat="1" applyFont="1" applyBorder="1" applyAlignment="1" applyProtection="1">
      <alignment vertical="center"/>
    </xf>
    <xf numFmtId="0" fontId="0" fillId="0" borderId="0" xfId="0" applyFont="1" applyBorder="1" applyAlignment="1" applyProtection="1">
      <alignment wrapText="1"/>
    </xf>
    <xf numFmtId="0" fontId="4" fillId="0" borderId="0" xfId="0" applyFont="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Protection="1"/>
    <xf numFmtId="0" fontId="0" fillId="0" borderId="0" xfId="0" applyFont="1" applyFill="1" applyBorder="1" applyAlignment="1" applyProtection="1">
      <alignment horizontal="left" vertical="center" wrapText="1"/>
    </xf>
    <xf numFmtId="8" fontId="5" fillId="0" borderId="0" xfId="0" applyNumberFormat="1" applyFont="1" applyFill="1" applyBorder="1" applyAlignment="1" applyProtection="1">
      <alignment vertical="center" wrapText="1"/>
    </xf>
    <xf numFmtId="165" fontId="3" fillId="0" borderId="0" xfId="4" applyNumberFormat="1" applyFont="1" applyBorder="1" applyAlignment="1" applyProtection="1">
      <alignment vertical="center" wrapText="1"/>
    </xf>
    <xf numFmtId="0" fontId="13" fillId="0" borderId="0" xfId="0" applyFont="1" applyFill="1" applyBorder="1" applyAlignment="1" applyProtection="1">
      <alignment horizontal="left" vertical="center" wrapText="1"/>
    </xf>
    <xf numFmtId="165" fontId="0" fillId="0" borderId="0" xfId="3" applyNumberFormat="1" applyFont="1" applyFill="1" applyBorder="1" applyAlignment="1" applyProtection="1">
      <alignment vertical="center"/>
    </xf>
    <xf numFmtId="10" fontId="0" fillId="0" borderId="0" xfId="2" applyNumberFormat="1" applyFont="1" applyFill="1" applyBorder="1" applyProtection="1"/>
    <xf numFmtId="0" fontId="9" fillId="0" borderId="0" xfId="1" applyFont="1" applyFill="1" applyBorder="1" applyAlignment="1" applyProtection="1">
      <alignment vertical="center"/>
    </xf>
    <xf numFmtId="8" fontId="0" fillId="0" borderId="0" xfId="0" applyNumberFormat="1" applyFont="1" applyFill="1" applyBorder="1" applyProtection="1"/>
    <xf numFmtId="0" fontId="2" fillId="0" borderId="0" xfId="0" applyFont="1" applyFill="1" applyBorder="1" applyAlignment="1" applyProtection="1">
      <alignment horizontal="left" vertical="center" indent="5"/>
    </xf>
    <xf numFmtId="0" fontId="6" fillId="0" borderId="0" xfId="0" applyFont="1" applyFill="1" applyBorder="1" applyAlignment="1" applyProtection="1">
      <alignment horizontal="left" vertical="center" indent="5"/>
    </xf>
    <xf numFmtId="0" fontId="4" fillId="0" borderId="0" xfId="0" applyFont="1" applyFill="1" applyBorder="1" applyAlignment="1" applyProtection="1">
      <alignment horizontal="right"/>
    </xf>
    <xf numFmtId="0" fontId="0" fillId="0" borderId="0" xfId="0" quotePrefix="1" applyFont="1" applyFill="1" applyBorder="1" applyProtection="1"/>
    <xf numFmtId="8" fontId="0"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wrapText="1" indent="5"/>
    </xf>
    <xf numFmtId="7" fontId="0" fillId="2" borderId="1" xfId="3" applyNumberFormat="1" applyFont="1" applyFill="1" applyBorder="1" applyAlignment="1" applyProtection="1">
      <alignment vertical="center"/>
      <protection locked="0"/>
    </xf>
    <xf numFmtId="0" fontId="0" fillId="0" borderId="0" xfId="0" applyFont="1" applyBorder="1" applyAlignment="1">
      <alignment vertical="center" wrapText="1"/>
    </xf>
    <xf numFmtId="0" fontId="0" fillId="0" borderId="0" xfId="0" applyFont="1" applyBorder="1" applyAlignment="1" applyProtection="1">
      <alignment vertical="center" wrapText="1"/>
    </xf>
    <xf numFmtId="0" fontId="7" fillId="0" borderId="6" xfId="0" applyFont="1" applyBorder="1" applyProtection="1"/>
    <xf numFmtId="0" fontId="7" fillId="0" borderId="7" xfId="0" applyFont="1" applyBorder="1" applyProtection="1"/>
    <xf numFmtId="0" fontId="0" fillId="0" borderId="9" xfId="0" applyFont="1" applyBorder="1" applyProtection="1"/>
    <xf numFmtId="0" fontId="0" fillId="0" borderId="11" xfId="0" applyFont="1" applyBorder="1" applyAlignment="1" applyProtection="1">
      <alignment horizontal="left" indent="3"/>
    </xf>
    <xf numFmtId="0" fontId="0" fillId="0" borderId="12" xfId="0" applyFont="1" applyBorder="1" applyProtection="1"/>
    <xf numFmtId="164" fontId="7" fillId="0" borderId="6" xfId="0" applyNumberFormat="1" applyFont="1" applyBorder="1" applyProtection="1"/>
    <xf numFmtId="0" fontId="7" fillId="0" borderId="6" xfId="0" applyFont="1" applyBorder="1" applyAlignment="1" applyProtection="1">
      <alignment wrapText="1"/>
    </xf>
    <xf numFmtId="0" fontId="4" fillId="0" borderId="11" xfId="0" applyFont="1" applyBorder="1" applyAlignment="1" applyProtection="1">
      <alignment vertical="center"/>
    </xf>
    <xf numFmtId="0" fontId="0" fillId="0" borderId="11" xfId="0" applyFont="1" applyBorder="1" applyAlignment="1" applyProtection="1">
      <alignment vertical="center" wrapText="1"/>
    </xf>
    <xf numFmtId="10" fontId="0" fillId="2" borderId="13" xfId="3" applyNumberFormat="1" applyFont="1" applyFill="1" applyBorder="1" applyAlignment="1" applyProtection="1">
      <alignment vertical="center"/>
      <protection locked="0"/>
    </xf>
    <xf numFmtId="0" fontId="0" fillId="0" borderId="11" xfId="0" applyFont="1" applyBorder="1" applyAlignment="1" applyProtection="1">
      <alignment wrapText="1"/>
    </xf>
    <xf numFmtId="7" fontId="0" fillId="2" borderId="13" xfId="3" applyNumberFormat="1" applyFont="1" applyFill="1" applyBorder="1" applyAlignment="1" applyProtection="1">
      <alignment vertical="center"/>
      <protection locked="0"/>
    </xf>
    <xf numFmtId="165" fontId="0" fillId="0" borderId="11" xfId="3" applyNumberFormat="1" applyFont="1" applyBorder="1" applyAlignment="1" applyProtection="1">
      <alignment vertical="center"/>
    </xf>
    <xf numFmtId="0" fontId="8" fillId="0" borderId="5" xfId="0" applyFont="1" applyBorder="1" applyProtection="1"/>
    <xf numFmtId="0" fontId="4" fillId="0" borderId="8" xfId="0" applyFont="1" applyBorder="1" applyProtection="1"/>
    <xf numFmtId="7" fontId="0" fillId="2" borderId="14" xfId="3" applyNumberFormat="1" applyFont="1" applyFill="1" applyBorder="1" applyProtection="1">
      <protection locked="0"/>
    </xf>
    <xf numFmtId="0" fontId="4" fillId="0" borderId="10" xfId="0" applyFont="1" applyBorder="1" applyProtection="1"/>
    <xf numFmtId="7" fontId="12" fillId="0" borderId="12" xfId="3" applyNumberFormat="1" applyFont="1" applyFill="1" applyBorder="1" applyProtection="1"/>
    <xf numFmtId="0" fontId="4" fillId="0" borderId="10" xfId="0" applyFont="1" applyBorder="1" applyAlignment="1" applyProtection="1">
      <alignment vertical="center"/>
    </xf>
    <xf numFmtId="165" fontId="0" fillId="0" borderId="12" xfId="3" applyNumberFormat="1" applyFont="1" applyBorder="1" applyAlignment="1" applyProtection="1">
      <alignment vertical="center"/>
    </xf>
    <xf numFmtId="0" fontId="7" fillId="0" borderId="6" xfId="0" applyNumberFormat="1" applyFont="1" applyBorder="1" applyProtection="1"/>
    <xf numFmtId="43" fontId="7" fillId="0" borderId="6" xfId="3" applyFont="1" applyBorder="1" applyProtection="1"/>
    <xf numFmtId="0" fontId="4" fillId="0" borderId="8" xfId="0" applyFont="1" applyBorder="1" applyAlignment="1" applyProtection="1">
      <alignment vertical="center"/>
    </xf>
    <xf numFmtId="0" fontId="4" fillId="0" borderId="0" xfId="0" applyFont="1" applyBorder="1" applyAlignment="1" applyProtection="1">
      <alignment vertical="center"/>
    </xf>
    <xf numFmtId="0" fontId="0" fillId="0" borderId="11" xfId="0" applyFont="1" applyFill="1" applyBorder="1" applyAlignment="1" applyProtection="1">
      <alignment vertical="center" wrapText="1"/>
    </xf>
    <xf numFmtId="7" fontId="0" fillId="0" borderId="11" xfId="3" applyNumberFormat="1" applyFont="1" applyBorder="1" applyAlignment="1" applyProtection="1">
      <alignment vertical="center"/>
    </xf>
    <xf numFmtId="0" fontId="0" fillId="0" borderId="11" xfId="0" applyFont="1" applyBorder="1" applyProtection="1"/>
    <xf numFmtId="0" fontId="0" fillId="0" borderId="6" xfId="0" applyFont="1" applyBorder="1" applyProtection="1"/>
    <xf numFmtId="0" fontId="0" fillId="0" borderId="6" xfId="0" applyNumberFormat="1" applyFont="1" applyBorder="1" applyProtection="1"/>
    <xf numFmtId="0" fontId="0" fillId="0" borderId="6" xfId="0" applyFont="1" applyBorder="1" applyAlignment="1" applyProtection="1">
      <alignment wrapText="1"/>
    </xf>
    <xf numFmtId="0" fontId="0" fillId="0" borderId="7" xfId="0" applyFont="1" applyBorder="1" applyProtection="1"/>
    <xf numFmtId="0" fontId="4" fillId="0" borderId="0" xfId="0" applyFont="1" applyFill="1" applyBorder="1" applyAlignment="1" applyProtection="1">
      <alignment vertical="center"/>
    </xf>
    <xf numFmtId="0" fontId="4" fillId="0" borderId="0" xfId="0" applyFont="1" applyBorder="1" applyAlignment="1" applyProtection="1">
      <alignment vertical="center" wrapText="1"/>
    </xf>
    <xf numFmtId="10" fontId="0" fillId="0" borderId="9" xfId="2" applyNumberFormat="1" applyFont="1" applyBorder="1" applyAlignment="1" applyProtection="1">
      <alignment vertical="center"/>
    </xf>
    <xf numFmtId="0" fontId="4" fillId="0" borderId="10" xfId="0" applyFont="1" applyBorder="1" applyAlignment="1" applyProtection="1">
      <alignment vertical="center" wrapText="1"/>
    </xf>
    <xf numFmtId="10" fontId="0" fillId="0" borderId="11" xfId="2" applyNumberFormat="1" applyFont="1" applyBorder="1" applyAlignment="1" applyProtection="1">
      <alignment vertical="center"/>
    </xf>
    <xf numFmtId="0" fontId="4" fillId="0" borderId="11" xfId="0" applyFont="1" applyBorder="1" applyAlignment="1" applyProtection="1">
      <alignment vertical="center" wrapText="1"/>
    </xf>
    <xf numFmtId="165" fontId="0" fillId="0" borderId="11" xfId="0" applyNumberFormat="1" applyFont="1" applyBorder="1" applyAlignment="1" applyProtection="1">
      <alignment horizontal="right" vertical="center"/>
    </xf>
    <xf numFmtId="10" fontId="0" fillId="0" borderId="12" xfId="2" applyNumberFormat="1" applyFont="1" applyBorder="1" applyAlignment="1" applyProtection="1">
      <alignment vertical="center"/>
    </xf>
    <xf numFmtId="0" fontId="4" fillId="0" borderId="8" xfId="0" applyFont="1" applyBorder="1" applyAlignment="1" applyProtection="1">
      <alignment horizontal="center" vertical="center"/>
    </xf>
    <xf numFmtId="0" fontId="0" fillId="0" borderId="8" xfId="0" applyFont="1" applyFill="1" applyBorder="1" applyProtection="1"/>
    <xf numFmtId="7" fontId="0" fillId="0" borderId="0" xfId="0" applyNumberFormat="1" applyFont="1" applyBorder="1" applyAlignment="1" applyProtection="1">
      <alignment vertical="center"/>
    </xf>
    <xf numFmtId="0" fontId="0" fillId="0" borderId="10" xfId="0" applyFont="1" applyFill="1" applyBorder="1" applyProtection="1"/>
    <xf numFmtId="8" fontId="5" fillId="0" borderId="11" xfId="0" applyNumberFormat="1" applyFont="1" applyFill="1" applyBorder="1" applyAlignment="1" applyProtection="1">
      <alignment vertical="center" wrapText="1"/>
    </xf>
    <xf numFmtId="7" fontId="4" fillId="0" borderId="11" xfId="0" applyNumberFormat="1" applyFont="1" applyBorder="1" applyAlignment="1" applyProtection="1">
      <alignment vertical="center"/>
    </xf>
    <xf numFmtId="0" fontId="8" fillId="0" borderId="5" xfId="0" applyFont="1" applyBorder="1"/>
    <xf numFmtId="0" fontId="7" fillId="0" borderId="6" xfId="0" applyFont="1" applyBorder="1"/>
    <xf numFmtId="0" fontId="7" fillId="0" borderId="7" xfId="0" applyFont="1" applyBorder="1"/>
    <xf numFmtId="0" fontId="4" fillId="0" borderId="8" xfId="0" applyFont="1" applyBorder="1"/>
    <xf numFmtId="0" fontId="4" fillId="0" borderId="10" xfId="0" applyFont="1" applyBorder="1"/>
    <xf numFmtId="0" fontId="0" fillId="0" borderId="11" xfId="0" applyFont="1" applyBorder="1" applyAlignment="1">
      <alignment horizontal="left" indent="3"/>
    </xf>
    <xf numFmtId="7" fontId="12" fillId="0" borderId="12" xfId="3" applyNumberFormat="1" applyFont="1" applyFill="1" applyBorder="1"/>
    <xf numFmtId="164" fontId="7" fillId="0" borderId="6" xfId="0" applyNumberFormat="1" applyFont="1" applyBorder="1"/>
    <xf numFmtId="0" fontId="7" fillId="0" borderId="6" xfId="0" applyFont="1" applyBorder="1" applyAlignment="1">
      <alignment wrapText="1"/>
    </xf>
    <xf numFmtId="0" fontId="4" fillId="0" borderId="11" xfId="0" applyFont="1" applyBorder="1" applyAlignment="1">
      <alignment vertical="center"/>
    </xf>
    <xf numFmtId="0" fontId="0" fillId="0" borderId="11" xfId="0" applyFont="1" applyBorder="1" applyAlignment="1">
      <alignment wrapText="1"/>
    </xf>
    <xf numFmtId="0" fontId="0" fillId="0" borderId="11" xfId="0" applyFont="1" applyBorder="1" applyAlignment="1">
      <alignment vertical="center" wrapText="1"/>
    </xf>
    <xf numFmtId="165" fontId="0" fillId="0" borderId="12" xfId="4" applyNumberFormat="1" applyFont="1" applyBorder="1" applyAlignment="1">
      <alignment vertical="center"/>
    </xf>
    <xf numFmtId="0" fontId="4" fillId="0" borderId="10" xfId="0" applyFont="1" applyBorder="1" applyAlignment="1">
      <alignment vertical="center"/>
    </xf>
    <xf numFmtId="0" fontId="7" fillId="0" borderId="6" xfId="0" applyNumberFormat="1" applyFont="1" applyBorder="1"/>
    <xf numFmtId="43" fontId="7" fillId="0" borderId="6" xfId="3" applyFont="1" applyBorder="1"/>
    <xf numFmtId="0" fontId="4" fillId="0" borderId="8" xfId="0" applyFont="1" applyBorder="1" applyAlignment="1">
      <alignment vertical="center"/>
    </xf>
    <xf numFmtId="0" fontId="4" fillId="0" borderId="0" xfId="0" applyFont="1" applyBorder="1" applyAlignment="1">
      <alignment vertical="center"/>
    </xf>
    <xf numFmtId="0" fontId="0" fillId="0" borderId="9" xfId="0" applyFont="1" applyBorder="1"/>
    <xf numFmtId="0" fontId="0" fillId="0" borderId="11" xfId="0" applyFont="1" applyFill="1" applyBorder="1" applyAlignment="1">
      <alignment vertical="center" wrapText="1"/>
    </xf>
    <xf numFmtId="7" fontId="0" fillId="0" borderId="11" xfId="3" applyNumberFormat="1" applyFont="1" applyBorder="1" applyAlignment="1">
      <alignment vertical="center"/>
    </xf>
    <xf numFmtId="0" fontId="0" fillId="0" borderId="11" xfId="0" applyFont="1" applyBorder="1"/>
    <xf numFmtId="0" fontId="0" fillId="0" borderId="6" xfId="0" applyFont="1" applyBorder="1"/>
    <xf numFmtId="0" fontId="0" fillId="0" borderId="6" xfId="0" applyNumberFormat="1" applyFont="1" applyBorder="1"/>
    <xf numFmtId="0" fontId="0" fillId="0" borderId="6" xfId="0" applyFont="1" applyBorder="1" applyAlignment="1">
      <alignment wrapText="1"/>
    </xf>
    <xf numFmtId="0" fontId="0" fillId="0" borderId="7" xfId="0" applyFont="1" applyBorder="1"/>
    <xf numFmtId="0" fontId="4" fillId="0" borderId="0" xfId="0" applyFont="1" applyFill="1" applyBorder="1" applyAlignment="1">
      <alignment vertical="center"/>
    </xf>
    <xf numFmtId="0" fontId="4" fillId="0" borderId="0" xfId="0" applyFont="1" applyBorder="1" applyAlignment="1">
      <alignment vertical="center" wrapText="1"/>
    </xf>
    <xf numFmtId="10" fontId="0" fillId="0" borderId="9" xfId="2" applyNumberFormat="1" applyFont="1" applyBorder="1" applyAlignment="1">
      <alignment vertical="center"/>
    </xf>
    <xf numFmtId="0" fontId="4" fillId="0" borderId="10" xfId="0" applyFont="1" applyBorder="1" applyAlignment="1">
      <alignment vertical="center" wrapText="1"/>
    </xf>
    <xf numFmtId="10" fontId="0" fillId="0" borderId="11" xfId="2" applyNumberFormat="1" applyFont="1" applyBorder="1" applyAlignment="1">
      <alignment vertical="center"/>
    </xf>
    <xf numFmtId="0" fontId="4" fillId="0" borderId="11" xfId="0" applyFont="1" applyBorder="1" applyAlignment="1">
      <alignment vertical="center" wrapText="1"/>
    </xf>
    <xf numFmtId="165" fontId="0" fillId="0" borderId="11" xfId="0" applyNumberFormat="1" applyFont="1" applyBorder="1" applyAlignment="1">
      <alignment horizontal="right" vertical="center"/>
    </xf>
    <xf numFmtId="10" fontId="0" fillId="0" borderId="12" xfId="2" applyNumberFormat="1" applyFont="1" applyBorder="1" applyAlignment="1">
      <alignment vertical="center"/>
    </xf>
    <xf numFmtId="0" fontId="4" fillId="0" borderId="8" xfId="0" applyFont="1" applyBorder="1" applyAlignment="1">
      <alignment horizontal="center" vertical="center"/>
    </xf>
    <xf numFmtId="0" fontId="0" fillId="0" borderId="8" xfId="0" applyFont="1" applyFill="1" applyBorder="1"/>
    <xf numFmtId="164" fontId="0" fillId="0" borderId="0" xfId="0" applyNumberFormat="1" applyFont="1" applyBorder="1" applyAlignment="1">
      <alignment vertical="center" wrapText="1"/>
    </xf>
    <xf numFmtId="165" fontId="0" fillId="0" borderId="0" xfId="0" applyNumberFormat="1" applyFont="1" applyBorder="1" applyAlignment="1">
      <alignment vertical="center"/>
    </xf>
    <xf numFmtId="0" fontId="0" fillId="0" borderId="10" xfId="0" applyFont="1" applyFill="1" applyBorder="1"/>
    <xf numFmtId="164" fontId="5" fillId="0" borderId="11" xfId="0" applyNumberFormat="1" applyFont="1" applyFill="1" applyBorder="1" applyAlignment="1">
      <alignment vertical="center" wrapText="1"/>
    </xf>
    <xf numFmtId="0" fontId="0" fillId="0" borderId="12" xfId="0" applyFont="1" applyBorder="1"/>
    <xf numFmtId="165" fontId="0" fillId="0" borderId="11" xfId="3" applyNumberFormat="1" applyFont="1" applyBorder="1" applyAlignment="1">
      <alignment vertical="center"/>
    </xf>
    <xf numFmtId="164" fontId="4" fillId="0" borderId="11" xfId="0" applyNumberFormat="1" applyFont="1" applyBorder="1" applyAlignment="1">
      <alignment vertical="center"/>
    </xf>
    <xf numFmtId="165" fontId="4" fillId="0" borderId="11" xfId="0" applyNumberFormat="1" applyFont="1" applyBorder="1" applyAlignment="1">
      <alignment vertical="center"/>
    </xf>
    <xf numFmtId="0" fontId="0" fillId="0" borderId="0" xfId="0" applyAlignment="1">
      <alignment horizontal="left" vertical="center" wrapText="1" indent="2"/>
    </xf>
    <xf numFmtId="0" fontId="0" fillId="0" borderId="0" xfId="0" applyAlignment="1">
      <alignment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0" borderId="0" xfId="0" applyAlignment="1">
      <alignment vertical="center" wrapText="1"/>
    </xf>
    <xf numFmtId="0" fontId="0" fillId="0" borderId="0" xfId="0" applyFont="1" applyAlignment="1">
      <alignment vertical="top"/>
    </xf>
    <xf numFmtId="0" fontId="2" fillId="0" borderId="0" xfId="0" applyFont="1" applyFill="1" applyBorder="1" applyAlignment="1">
      <alignment horizontal="right" vertical="center"/>
    </xf>
    <xf numFmtId="0" fontId="0" fillId="0" borderId="0" xfId="0" applyFont="1" applyFill="1" applyBorder="1" applyAlignment="1">
      <alignment horizontal="right"/>
    </xf>
    <xf numFmtId="0" fontId="0" fillId="0" borderId="0" xfId="0" applyFont="1" applyBorder="1" applyAlignment="1">
      <alignment vertical="center" wrapText="1"/>
    </xf>
    <xf numFmtId="0" fontId="0" fillId="0" borderId="9" xfId="0" applyBorder="1" applyAlignment="1">
      <alignment wrapText="1"/>
    </xf>
    <xf numFmtId="0" fontId="0" fillId="0" borderId="0" xfId="0" applyFont="1" applyBorder="1" applyAlignment="1">
      <alignment horizontal="left" vertical="center" wrapText="1"/>
    </xf>
    <xf numFmtId="0" fontId="0" fillId="0" borderId="0" xfId="0" applyBorder="1" applyAlignment="1">
      <alignment vertical="center" wrapText="1"/>
    </xf>
    <xf numFmtId="0" fontId="13" fillId="0" borderId="11" xfId="0" applyFont="1" applyBorder="1" applyAlignment="1">
      <alignment horizontal="left" vertical="center" wrapText="1"/>
    </xf>
    <xf numFmtId="0" fontId="0" fillId="0" borderId="12" xfId="0" applyBorder="1" applyAlignment="1">
      <alignment horizontal="left" vertical="center" wrapText="1"/>
    </xf>
    <xf numFmtId="0" fontId="2" fillId="0" borderId="0" xfId="0" applyFont="1" applyFill="1" applyBorder="1" applyAlignment="1" applyProtection="1">
      <alignment horizontal="right" vertical="center"/>
    </xf>
    <xf numFmtId="0" fontId="0" fillId="0" borderId="0" xfId="0" applyFont="1" applyFill="1" applyBorder="1" applyAlignment="1" applyProtection="1">
      <alignment horizontal="right"/>
    </xf>
    <xf numFmtId="0" fontId="0" fillId="0" borderId="0" xfId="0" applyFont="1" applyAlignment="1" applyProtection="1">
      <alignment vertical="top"/>
    </xf>
    <xf numFmtId="0" fontId="0" fillId="0" borderId="0" xfId="0" applyFont="1" applyBorder="1" applyAlignment="1" applyProtection="1">
      <alignment vertical="center" wrapText="1"/>
    </xf>
    <xf numFmtId="0" fontId="0" fillId="0" borderId="9" xfId="0" applyBorder="1" applyAlignment="1" applyProtection="1">
      <alignment wrapText="1"/>
    </xf>
    <xf numFmtId="0" fontId="13"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0" xfId="0" applyBorder="1" applyAlignment="1" applyProtection="1">
      <alignment vertical="center" wrapText="1"/>
    </xf>
  </cellXfs>
  <cellStyles count="5">
    <cellStyle name="Comma" xfId="3" builtinId="3"/>
    <cellStyle name="Currency" xfId="4" builtinId="4"/>
    <cellStyle name="Hyperlink" xfId="1" builtinId="8"/>
    <cellStyle name="Normal" xfId="0" builtinId="0"/>
    <cellStyle name="Percent" xfId="2" builtinId="5"/>
  </cellStyles>
  <dxfs count="2">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tabSelected="1" workbookViewId="0">
      <selection activeCell="B6" sqref="B6:O6"/>
    </sheetView>
  </sheetViews>
  <sheetFormatPr defaultColWidth="0" defaultRowHeight="15" zeroHeight="1" x14ac:dyDescent="0.25"/>
  <cols>
    <col min="1" max="1" width="1.5703125" customWidth="1"/>
    <col min="2" max="16" width="9.140625" customWidth="1"/>
    <col min="17" max="16384" width="9.140625" hidden="1"/>
  </cols>
  <sheetData>
    <row r="1" spans="2:15" ht="15.75" x14ac:dyDescent="0.25">
      <c r="B1" s="31" t="s">
        <v>26</v>
      </c>
    </row>
    <row r="2" spans="2:15" ht="50.25" customHeight="1" x14ac:dyDescent="0.25">
      <c r="B2" s="186" t="s">
        <v>61</v>
      </c>
      <c r="C2" s="186"/>
      <c r="D2" s="186"/>
      <c r="E2" s="186"/>
      <c r="F2" s="186"/>
      <c r="G2" s="186"/>
      <c r="H2" s="186"/>
      <c r="I2" s="186"/>
      <c r="J2" s="186"/>
      <c r="K2" s="186"/>
      <c r="L2" s="186"/>
      <c r="M2" s="186"/>
      <c r="N2" s="186"/>
      <c r="O2" s="186"/>
    </row>
    <row r="3" spans="2:15" s="1" customFormat="1" ht="15.75" customHeight="1" x14ac:dyDescent="0.25">
      <c r="F3" s="6" t="s">
        <v>45</v>
      </c>
    </row>
    <row r="4" spans="2:15" s="1" customFormat="1" x14ac:dyDescent="0.25">
      <c r="F4" s="35" t="s">
        <v>52</v>
      </c>
    </row>
    <row r="5" spans="2:15" ht="4.5" customHeight="1" thickBot="1" x14ac:dyDescent="0.3"/>
    <row r="6" spans="2:15" ht="39" customHeight="1" thickBot="1" x14ac:dyDescent="0.3">
      <c r="B6" s="187" t="s">
        <v>28</v>
      </c>
      <c r="C6" s="188"/>
      <c r="D6" s="188"/>
      <c r="E6" s="188"/>
      <c r="F6" s="188"/>
      <c r="G6" s="188"/>
      <c r="H6" s="188"/>
      <c r="I6" s="188"/>
      <c r="J6" s="188"/>
      <c r="K6" s="188"/>
      <c r="L6" s="188"/>
      <c r="M6" s="188"/>
      <c r="N6" s="188"/>
      <c r="O6" s="189"/>
    </row>
    <row r="7" spans="2:15" ht="6" customHeight="1" x14ac:dyDescent="0.25"/>
    <row r="8" spans="2:15" ht="16.5" customHeight="1" x14ac:dyDescent="0.25">
      <c r="B8" s="190" t="s">
        <v>29</v>
      </c>
      <c r="C8" s="190"/>
      <c r="D8" s="190"/>
      <c r="E8" s="190"/>
      <c r="F8" s="190"/>
      <c r="G8" s="190"/>
      <c r="H8" s="190"/>
      <c r="I8" s="190"/>
      <c r="J8" s="190"/>
      <c r="K8" s="190"/>
      <c r="L8" s="190"/>
      <c r="M8" s="190"/>
      <c r="N8" s="190"/>
      <c r="O8" s="190"/>
    </row>
    <row r="9" spans="2:15" ht="6" customHeight="1" x14ac:dyDescent="0.25"/>
    <row r="10" spans="2:15" ht="30" customHeight="1" x14ac:dyDescent="0.25">
      <c r="B10" s="190" t="s">
        <v>27</v>
      </c>
      <c r="C10" s="190"/>
      <c r="D10" s="190"/>
      <c r="E10" s="190"/>
      <c r="F10" s="190"/>
      <c r="G10" s="190"/>
      <c r="H10" s="190"/>
      <c r="I10" s="190"/>
      <c r="J10" s="190"/>
      <c r="K10" s="190"/>
      <c r="L10" s="190"/>
      <c r="M10" s="190"/>
      <c r="N10" s="190"/>
      <c r="O10" s="190"/>
    </row>
    <row r="11" spans="2:15" ht="6" customHeight="1" x14ac:dyDescent="0.25"/>
    <row r="12" spans="2:15" ht="58.5" customHeight="1" x14ac:dyDescent="0.25">
      <c r="B12" s="190" t="s">
        <v>63</v>
      </c>
      <c r="C12" s="190"/>
      <c r="D12" s="190"/>
      <c r="E12" s="190"/>
      <c r="F12" s="190"/>
      <c r="G12" s="190"/>
      <c r="H12" s="190"/>
      <c r="I12" s="190"/>
      <c r="J12" s="190"/>
      <c r="K12" s="190"/>
      <c r="L12" s="190"/>
      <c r="M12" s="190"/>
      <c r="N12" s="190"/>
      <c r="O12" s="190"/>
    </row>
    <row r="13" spans="2:15" ht="6" customHeight="1" x14ac:dyDescent="0.25"/>
    <row r="14" spans="2:15" x14ac:dyDescent="0.25">
      <c r="B14" s="4" t="s">
        <v>22</v>
      </c>
      <c r="C14" s="12"/>
    </row>
    <row r="15" spans="2:15" ht="3" customHeight="1" x14ac:dyDescent="0.25">
      <c r="B15" s="4"/>
      <c r="C15" s="4"/>
      <c r="D15" s="4"/>
    </row>
    <row r="16" spans="2:15" x14ac:dyDescent="0.25">
      <c r="B16" s="4" t="s">
        <v>23</v>
      </c>
      <c r="C16" s="34"/>
      <c r="D16" s="4"/>
    </row>
    <row r="17" spans="2:15" x14ac:dyDescent="0.25">
      <c r="B17" s="33" t="s">
        <v>24</v>
      </c>
      <c r="C17" s="11"/>
    </row>
    <row r="18" spans="2:15" ht="6" customHeight="1" x14ac:dyDescent="0.25"/>
    <row r="19" spans="2:15" x14ac:dyDescent="0.25">
      <c r="B19" s="4" t="s">
        <v>36</v>
      </c>
      <c r="C19" s="4"/>
      <c r="D19" s="4"/>
      <c r="E19" s="4"/>
    </row>
    <row r="20" spans="2:15" ht="42.75" customHeight="1" x14ac:dyDescent="0.25">
      <c r="B20" s="185" t="s">
        <v>30</v>
      </c>
      <c r="C20" s="185"/>
      <c r="D20" s="185"/>
      <c r="E20" s="185"/>
      <c r="F20" s="185"/>
      <c r="G20" s="185"/>
      <c r="H20" s="185"/>
      <c r="I20" s="185"/>
      <c r="J20" s="185"/>
      <c r="K20" s="185"/>
      <c r="L20" s="185"/>
      <c r="M20" s="185"/>
      <c r="N20" s="185"/>
      <c r="O20" s="185"/>
    </row>
    <row r="21" spans="2:15" ht="6" customHeight="1" x14ac:dyDescent="0.25"/>
    <row r="22" spans="2:15" x14ac:dyDescent="0.25">
      <c r="B22" s="4" t="s">
        <v>37</v>
      </c>
      <c r="C22" s="4"/>
      <c r="D22" s="4"/>
      <c r="E22" s="4"/>
      <c r="F22" s="4"/>
      <c r="G22" s="4"/>
      <c r="H22" s="4"/>
    </row>
    <row r="23" spans="2:15" ht="63.75" customHeight="1" x14ac:dyDescent="0.25">
      <c r="B23" s="185" t="s">
        <v>60</v>
      </c>
      <c r="C23" s="185"/>
      <c r="D23" s="185"/>
      <c r="E23" s="185"/>
      <c r="F23" s="185"/>
      <c r="G23" s="185"/>
      <c r="H23" s="185"/>
      <c r="I23" s="185"/>
      <c r="J23" s="185"/>
      <c r="K23" s="185"/>
      <c r="L23" s="185"/>
      <c r="M23" s="185"/>
      <c r="N23" s="185"/>
      <c r="O23" s="185"/>
    </row>
    <row r="24" spans="2:15" ht="6" customHeight="1" x14ac:dyDescent="0.25"/>
    <row r="25" spans="2:15" x14ac:dyDescent="0.25">
      <c r="B25" s="4" t="s">
        <v>38</v>
      </c>
      <c r="C25" s="4"/>
      <c r="D25" s="4"/>
      <c r="E25" s="4"/>
      <c r="F25" s="4"/>
      <c r="G25" s="4"/>
      <c r="H25" s="4"/>
    </row>
    <row r="26" spans="2:15" ht="60" customHeight="1" x14ac:dyDescent="0.25">
      <c r="B26" s="185" t="s">
        <v>62</v>
      </c>
      <c r="C26" s="185"/>
      <c r="D26" s="185"/>
      <c r="E26" s="185"/>
      <c r="F26" s="185"/>
      <c r="G26" s="185"/>
      <c r="H26" s="185"/>
      <c r="I26" s="185"/>
      <c r="J26" s="185"/>
      <c r="K26" s="185"/>
      <c r="L26" s="185"/>
      <c r="M26" s="185"/>
      <c r="N26" s="185"/>
      <c r="O26" s="185"/>
    </row>
    <row r="27" spans="2:15" ht="6" customHeight="1" x14ac:dyDescent="0.25"/>
    <row r="28" spans="2:15" x14ac:dyDescent="0.25">
      <c r="B28" s="4" t="s">
        <v>39</v>
      </c>
      <c r="C28" s="4"/>
      <c r="D28" s="4"/>
    </row>
    <row r="29" spans="2:15" ht="15" customHeight="1" x14ac:dyDescent="0.25">
      <c r="B29" s="185" t="s">
        <v>25</v>
      </c>
      <c r="C29" s="185"/>
      <c r="D29" s="185"/>
      <c r="E29" s="185"/>
      <c r="F29" s="185"/>
      <c r="G29" s="185"/>
      <c r="H29" s="185"/>
      <c r="I29" s="185"/>
      <c r="J29" s="185"/>
      <c r="K29" s="185"/>
      <c r="L29" s="185"/>
      <c r="M29" s="185"/>
      <c r="N29" s="185"/>
      <c r="O29" s="185"/>
    </row>
    <row r="30" spans="2:15" x14ac:dyDescent="0.25"/>
  </sheetData>
  <sheetProtection algorithmName="SHA-512" hashValue="orgkHGAh3Ahm6EGlOhROhrMzt0afOpADl/FW6zLj66dQhToG1tQOQBsafLUIKyGoXPG3SKP0cGeq5Wnn5g64wg==" saltValue="rGGNeHvtJlzs9IZPDrfI7w==" spinCount="100000" sheet="1" objects="1" scenarios="1" selectLockedCells="1" selectUnlockedCells="1"/>
  <mergeCells count="9">
    <mergeCell ref="B20:O20"/>
    <mergeCell ref="B23:O23"/>
    <mergeCell ref="B26:O26"/>
    <mergeCell ref="B29:O29"/>
    <mergeCell ref="B2:O2"/>
    <mergeCell ref="B6:O6"/>
    <mergeCell ref="B10:O10"/>
    <mergeCell ref="B8:O8"/>
    <mergeCell ref="B12:O12"/>
  </mergeCells>
  <pageMargins left="0.25" right="0.25" top="0" bottom="0" header="0.3" footer="0.3"/>
  <pageSetup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Normal="100" workbookViewId="0">
      <selection activeCell="G14" sqref="G14"/>
    </sheetView>
  </sheetViews>
  <sheetFormatPr defaultColWidth="0" defaultRowHeight="15" zeroHeight="1" x14ac:dyDescent="0.25"/>
  <cols>
    <col min="1" max="2" width="1.7109375" style="1" customWidth="1"/>
    <col min="3" max="3" width="25.7109375" style="1" customWidth="1"/>
    <col min="4" max="4" width="16.7109375" style="1" customWidth="1"/>
    <col min="5" max="5" width="1.7109375" style="1" customWidth="1"/>
    <col min="6" max="6" width="25.7109375" style="1" customWidth="1"/>
    <col min="7" max="7" width="16.7109375" style="3" customWidth="1"/>
    <col min="8" max="8" width="1.7109375" style="1" customWidth="1"/>
    <col min="9" max="9" width="25.7109375" style="1" customWidth="1"/>
    <col min="10" max="10" width="16.7109375" style="1" customWidth="1"/>
    <col min="11" max="11" width="1.7109375" style="1" customWidth="1"/>
    <col min="12" max="12" width="25.7109375" style="1" hidden="1" customWidth="1"/>
    <col min="13" max="13" width="16.7109375" style="1" hidden="1" customWidth="1"/>
    <col min="14" max="16384" width="9.140625" style="1" hidden="1"/>
  </cols>
  <sheetData>
    <row r="1" spans="2:11" ht="7.5" customHeight="1" thickBot="1" x14ac:dyDescent="0.3">
      <c r="C1" s="191"/>
      <c r="D1" s="191"/>
      <c r="E1" s="191"/>
      <c r="F1" s="191"/>
      <c r="G1" s="191"/>
      <c r="H1" s="191"/>
      <c r="I1" s="191"/>
    </row>
    <row r="2" spans="2:11" s="5" customFormat="1" ht="15.75" x14ac:dyDescent="0.25">
      <c r="B2" s="141" t="s">
        <v>0</v>
      </c>
      <c r="C2" s="142"/>
      <c r="D2" s="143"/>
      <c r="G2" s="24"/>
    </row>
    <row r="3" spans="2:11" x14ac:dyDescent="0.25">
      <c r="B3" s="144" t="s">
        <v>10</v>
      </c>
      <c r="C3" s="2" t="s">
        <v>1</v>
      </c>
      <c r="D3" s="111"/>
    </row>
    <row r="4" spans="2:11" x14ac:dyDescent="0.25">
      <c r="B4" s="144" t="s">
        <v>11</v>
      </c>
      <c r="C4" s="2" t="s">
        <v>2</v>
      </c>
      <c r="D4" s="111"/>
    </row>
    <row r="5" spans="2:11" x14ac:dyDescent="0.25">
      <c r="B5" s="144" t="s">
        <v>12</v>
      </c>
      <c r="C5" s="2" t="s">
        <v>5</v>
      </c>
      <c r="D5" s="111"/>
    </row>
    <row r="6" spans="2:11" x14ac:dyDescent="0.25">
      <c r="B6" s="144" t="s">
        <v>13</v>
      </c>
      <c r="C6" s="2" t="s">
        <v>3</v>
      </c>
      <c r="D6" s="111"/>
    </row>
    <row r="7" spans="2:11" x14ac:dyDescent="0.25">
      <c r="B7" s="144" t="s">
        <v>14</v>
      </c>
      <c r="C7" s="2" t="s">
        <v>4</v>
      </c>
      <c r="D7" s="111"/>
    </row>
    <row r="8" spans="2:11" x14ac:dyDescent="0.25">
      <c r="B8" s="144" t="s">
        <v>15</v>
      </c>
      <c r="C8" s="2" t="s">
        <v>8</v>
      </c>
      <c r="D8" s="111"/>
    </row>
    <row r="9" spans="2:11" x14ac:dyDescent="0.25">
      <c r="B9" s="144" t="s">
        <v>16</v>
      </c>
      <c r="C9" s="2" t="s">
        <v>6</v>
      </c>
      <c r="D9" s="111"/>
    </row>
    <row r="10" spans="2:11" x14ac:dyDescent="0.25">
      <c r="B10" s="144" t="s">
        <v>17</v>
      </c>
      <c r="C10" s="2" t="s">
        <v>7</v>
      </c>
      <c r="D10" s="111"/>
    </row>
    <row r="11" spans="2:11" ht="18" thickBot="1" x14ac:dyDescent="0.45">
      <c r="B11" s="145" t="s">
        <v>18</v>
      </c>
      <c r="C11" s="146" t="s">
        <v>9</v>
      </c>
      <c r="D11" s="147">
        <f>SUM(D3:D10)</f>
        <v>0</v>
      </c>
    </row>
    <row r="12" spans="2:11" ht="12" customHeight="1" thickBot="1" x14ac:dyDescent="0.3">
      <c r="D12" s="8"/>
    </row>
    <row r="13" spans="2:11" s="5" customFormat="1" ht="15.75" x14ac:dyDescent="0.25">
      <c r="B13" s="141" t="s">
        <v>36</v>
      </c>
      <c r="C13" s="142"/>
      <c r="D13" s="148"/>
      <c r="E13" s="142"/>
      <c r="F13" s="142"/>
      <c r="G13" s="149"/>
      <c r="H13" s="142"/>
      <c r="I13" s="142"/>
      <c r="J13" s="143"/>
    </row>
    <row r="14" spans="2:11" ht="88.5" customHeight="1" thickBot="1" x14ac:dyDescent="0.3">
      <c r="B14" s="154" t="s">
        <v>10</v>
      </c>
      <c r="C14" s="152" t="s">
        <v>34</v>
      </c>
      <c r="D14" s="105"/>
      <c r="E14" s="150">
        <v>0</v>
      </c>
      <c r="F14" s="151" t="s">
        <v>35</v>
      </c>
      <c r="G14" s="107"/>
      <c r="H14" s="150" t="s">
        <v>12</v>
      </c>
      <c r="I14" s="152" t="s">
        <v>46</v>
      </c>
      <c r="J14" s="153">
        <f>D14*G14</f>
        <v>0</v>
      </c>
      <c r="K14" s="7"/>
    </row>
    <row r="15" spans="2:11" ht="12" customHeight="1" thickBot="1" x14ac:dyDescent="0.3">
      <c r="G15" s="10"/>
    </row>
    <row r="16" spans="2:11" s="5" customFormat="1" ht="15.75" x14ac:dyDescent="0.25">
      <c r="B16" s="141" t="s">
        <v>37</v>
      </c>
      <c r="C16" s="142"/>
      <c r="D16" s="155"/>
      <c r="E16" s="142"/>
      <c r="F16" s="142"/>
      <c r="G16" s="156"/>
      <c r="H16" s="142"/>
      <c r="I16" s="142"/>
      <c r="J16" s="143"/>
    </row>
    <row r="17" spans="2:11" ht="16.5" customHeight="1" x14ac:dyDescent="0.25">
      <c r="B17" s="157" t="s">
        <v>10</v>
      </c>
      <c r="C17" s="42" t="s">
        <v>42</v>
      </c>
      <c r="D17" s="9"/>
      <c r="E17" s="158" t="s">
        <v>11</v>
      </c>
      <c r="F17" s="43" t="s">
        <v>20</v>
      </c>
      <c r="G17" s="10"/>
      <c r="H17" s="158" t="s">
        <v>12</v>
      </c>
      <c r="I17" s="2" t="s">
        <v>21</v>
      </c>
      <c r="J17" s="159"/>
      <c r="K17" s="7"/>
    </row>
    <row r="18" spans="2:11" ht="47.25" customHeight="1" x14ac:dyDescent="0.25">
      <c r="B18" s="157"/>
      <c r="C18" s="43" t="s">
        <v>32</v>
      </c>
      <c r="D18" s="48">
        <f>D11</f>
        <v>0</v>
      </c>
      <c r="E18" s="2"/>
      <c r="F18" s="23" t="s">
        <v>31</v>
      </c>
      <c r="G18" s="48">
        <f>J14</f>
        <v>0</v>
      </c>
      <c r="H18" s="2"/>
      <c r="I18" s="194" t="s">
        <v>57</v>
      </c>
      <c r="J18" s="195"/>
    </row>
    <row r="19" spans="2:11" ht="30" x14ac:dyDescent="0.25">
      <c r="B19" s="157"/>
      <c r="C19" s="14" t="s">
        <v>41</v>
      </c>
      <c r="D19" s="48">
        <f>D18/0.97</f>
        <v>0</v>
      </c>
      <c r="E19" s="2"/>
      <c r="F19" s="22" t="s">
        <v>19</v>
      </c>
      <c r="G19" s="45"/>
      <c r="H19" s="2"/>
      <c r="I19" s="2"/>
      <c r="J19" s="159"/>
    </row>
    <row r="20" spans="2:11" ht="48.75" customHeight="1" thickBot="1" x14ac:dyDescent="0.3">
      <c r="B20" s="154"/>
      <c r="C20" s="160" t="s">
        <v>45</v>
      </c>
      <c r="D20" s="161">
        <f>D19-D18</f>
        <v>0</v>
      </c>
      <c r="E20" s="162"/>
      <c r="F20" s="160" t="s">
        <v>40</v>
      </c>
      <c r="G20" s="161">
        <f>D20</f>
        <v>0</v>
      </c>
      <c r="H20" s="162"/>
      <c r="I20" s="198" t="s">
        <v>44</v>
      </c>
      <c r="J20" s="199"/>
    </row>
    <row r="21" spans="2:11" ht="15.75" customHeight="1" thickBot="1" x14ac:dyDescent="0.3">
      <c r="D21" s="9"/>
      <c r="I21" s="39"/>
      <c r="J21" s="39"/>
    </row>
    <row r="22" spans="2:11" ht="15.75" x14ac:dyDescent="0.25">
      <c r="B22" s="141" t="s">
        <v>38</v>
      </c>
      <c r="C22" s="163"/>
      <c r="D22" s="164"/>
      <c r="E22" s="163"/>
      <c r="F22" s="163"/>
      <c r="G22" s="165"/>
      <c r="H22" s="163"/>
      <c r="I22" s="163"/>
      <c r="J22" s="166"/>
    </row>
    <row r="23" spans="2:11" ht="87" customHeight="1" x14ac:dyDescent="0.25">
      <c r="B23" s="157" t="s">
        <v>10</v>
      </c>
      <c r="C23" s="94" t="s">
        <v>58</v>
      </c>
      <c r="D23" s="93">
        <v>0</v>
      </c>
      <c r="E23" s="158" t="s">
        <v>11</v>
      </c>
      <c r="F23" s="94" t="s">
        <v>59</v>
      </c>
      <c r="G23" s="93">
        <v>0</v>
      </c>
      <c r="H23" s="2"/>
      <c r="I23" s="2"/>
      <c r="J23" s="159"/>
    </row>
    <row r="24" spans="2:11" ht="5.25" customHeight="1" x14ac:dyDescent="0.25">
      <c r="B24" s="157"/>
      <c r="C24" s="94"/>
      <c r="D24" s="36"/>
      <c r="E24" s="167"/>
      <c r="F24" s="23"/>
      <c r="G24" s="36"/>
      <c r="H24" s="168"/>
      <c r="I24" s="94"/>
      <c r="J24" s="169"/>
      <c r="K24" s="28"/>
    </row>
    <row r="25" spans="2:11" ht="60.75" thickBot="1" x14ac:dyDescent="0.3">
      <c r="B25" s="170" t="s">
        <v>12</v>
      </c>
      <c r="C25" s="152" t="s">
        <v>43</v>
      </c>
      <c r="D25" s="171">
        <f>IFERROR((D23-G23)/D23,0)</f>
        <v>0</v>
      </c>
      <c r="E25" s="172" t="s">
        <v>13</v>
      </c>
      <c r="F25" s="152" t="s">
        <v>47</v>
      </c>
      <c r="G25" s="173">
        <f>IFERROR((D25*J14), 0)</f>
        <v>0</v>
      </c>
      <c r="H25" s="172"/>
      <c r="I25" s="152"/>
      <c r="J25" s="174"/>
      <c r="K25" s="28"/>
    </row>
    <row r="26" spans="2:11" ht="15.75" thickBot="1" x14ac:dyDescent="0.3">
      <c r="B26" s="7"/>
      <c r="C26" s="44"/>
      <c r="D26" s="36"/>
      <c r="E26" s="37"/>
      <c r="F26" s="38"/>
      <c r="G26" s="36"/>
      <c r="H26" s="28"/>
      <c r="I26" s="44"/>
      <c r="J26" s="32"/>
      <c r="K26" s="28"/>
    </row>
    <row r="27" spans="2:11" ht="15.75" x14ac:dyDescent="0.25">
      <c r="B27" s="141" t="s">
        <v>39</v>
      </c>
      <c r="C27" s="163"/>
      <c r="D27" s="163"/>
      <c r="E27" s="163"/>
      <c r="F27" s="163"/>
      <c r="G27" s="165"/>
      <c r="H27" s="163"/>
      <c r="I27" s="163"/>
      <c r="J27" s="166"/>
      <c r="K27" s="2"/>
    </row>
    <row r="28" spans="2:11" ht="31.5" customHeight="1" x14ac:dyDescent="0.25">
      <c r="B28" s="175" t="s">
        <v>10</v>
      </c>
      <c r="C28" s="196" t="s">
        <v>53</v>
      </c>
      <c r="D28" s="197"/>
      <c r="E28" s="29" t="s">
        <v>11</v>
      </c>
      <c r="F28" s="196" t="s">
        <v>54</v>
      </c>
      <c r="G28" s="197"/>
      <c r="H28" s="29"/>
      <c r="I28" s="41"/>
      <c r="J28" s="159"/>
      <c r="K28" s="29"/>
    </row>
    <row r="29" spans="2:11" ht="75" x14ac:dyDescent="0.25">
      <c r="B29" s="176"/>
      <c r="C29" s="30" t="s">
        <v>48</v>
      </c>
      <c r="D29" s="49">
        <f>IF(G18&lt;G20,"N/A",D11+G25)</f>
        <v>0</v>
      </c>
      <c r="E29" s="46"/>
      <c r="F29" s="177" t="s">
        <v>56</v>
      </c>
      <c r="G29" s="178">
        <f>D11</f>
        <v>0</v>
      </c>
      <c r="H29" s="2"/>
      <c r="I29" s="2"/>
      <c r="J29" s="159"/>
      <c r="K29" s="2"/>
    </row>
    <row r="30" spans="2:11" ht="90" x14ac:dyDescent="0.25">
      <c r="B30" s="176"/>
      <c r="C30" s="23" t="s">
        <v>50</v>
      </c>
      <c r="D30" s="50">
        <f>IF(G18&lt;G20, "N/A", (D29/0.97))</f>
        <v>0</v>
      </c>
      <c r="E30" s="46"/>
      <c r="F30" s="47" t="s">
        <v>55</v>
      </c>
      <c r="G30" s="178">
        <f>IF(G18&lt;G20,G18,((D31+G25)))</f>
        <v>0</v>
      </c>
      <c r="H30" s="2"/>
      <c r="I30" s="2"/>
      <c r="J30" s="159"/>
      <c r="K30" s="2"/>
    </row>
    <row r="31" spans="2:11" ht="55.5" customHeight="1" thickBot="1" x14ac:dyDescent="0.3">
      <c r="B31" s="179"/>
      <c r="C31" s="160" t="s">
        <v>51</v>
      </c>
      <c r="D31" s="182">
        <f>IFERROR((D30-D29), "N/A")</f>
        <v>0</v>
      </c>
      <c r="E31" s="180"/>
      <c r="F31" s="183" t="s">
        <v>49</v>
      </c>
      <c r="G31" s="184">
        <f>G29+G30</f>
        <v>0</v>
      </c>
      <c r="H31" s="162"/>
      <c r="I31" s="162"/>
      <c r="J31" s="181"/>
      <c r="K31" s="2"/>
    </row>
    <row r="32" spans="2:11" ht="6.75" customHeight="1" x14ac:dyDescent="0.25">
      <c r="B32" s="13"/>
      <c r="C32" s="30"/>
      <c r="D32" s="40"/>
      <c r="E32" s="25"/>
      <c r="G32" s="1"/>
      <c r="H32" s="2"/>
      <c r="K32" s="2"/>
    </row>
    <row r="33" spans="2:11" hidden="1" x14ac:dyDescent="0.25">
      <c r="B33" s="13"/>
      <c r="C33" s="27"/>
      <c r="D33" s="13"/>
      <c r="E33" s="17"/>
      <c r="F33" s="13"/>
      <c r="G33" s="15"/>
      <c r="H33" s="2"/>
      <c r="K33" s="2"/>
    </row>
    <row r="34" spans="2:11" ht="12.75" hidden="1" customHeight="1" x14ac:dyDescent="0.25">
      <c r="B34" s="13"/>
      <c r="C34" s="19"/>
      <c r="D34" s="13"/>
      <c r="E34" s="13"/>
      <c r="F34" s="13"/>
    </row>
    <row r="35" spans="2:11" hidden="1" x14ac:dyDescent="0.25">
      <c r="B35" s="13"/>
      <c r="C35" s="26"/>
      <c r="D35" s="13"/>
      <c r="E35" s="13"/>
      <c r="F35" s="13"/>
    </row>
    <row r="36" spans="2:11" hidden="1" x14ac:dyDescent="0.25">
      <c r="B36" s="13"/>
      <c r="C36" s="13"/>
      <c r="D36" s="19"/>
      <c r="E36" s="13"/>
      <c r="F36" s="13"/>
    </row>
    <row r="37" spans="2:11" hidden="1" x14ac:dyDescent="0.25">
      <c r="B37" s="13"/>
      <c r="C37" s="192"/>
      <c r="D37" s="193"/>
      <c r="E37" s="13"/>
      <c r="F37" s="13"/>
    </row>
    <row r="38" spans="2:11" hidden="1" x14ac:dyDescent="0.25">
      <c r="B38" s="13"/>
      <c r="C38" s="192"/>
      <c r="D38" s="193"/>
      <c r="E38" s="13"/>
      <c r="F38" s="13"/>
    </row>
    <row r="39" spans="2:11" hidden="1" x14ac:dyDescent="0.25">
      <c r="B39" s="13"/>
      <c r="C39" s="192"/>
      <c r="D39" s="193"/>
      <c r="E39" s="13"/>
      <c r="F39" s="13"/>
    </row>
    <row r="40" spans="2:11" hidden="1" x14ac:dyDescent="0.25">
      <c r="B40" s="13"/>
      <c r="C40" s="16"/>
      <c r="D40" s="17"/>
      <c r="E40" s="18"/>
      <c r="F40" s="13"/>
    </row>
    <row r="41" spans="2:11" hidden="1" x14ac:dyDescent="0.25">
      <c r="B41" s="13"/>
      <c r="C41" s="13"/>
      <c r="D41" s="13"/>
      <c r="E41" s="19"/>
      <c r="F41" s="20"/>
    </row>
    <row r="42" spans="2:11" hidden="1" x14ac:dyDescent="0.25">
      <c r="B42" s="13"/>
      <c r="C42" s="13"/>
      <c r="D42" s="13"/>
      <c r="E42" s="21"/>
      <c r="F42" s="20"/>
    </row>
    <row r="43" spans="2:11" x14ac:dyDescent="0.25"/>
  </sheetData>
  <sheetProtection algorithmName="SHA-512" hashValue="lQE90Q4AKHOpulfSahOcuICSpln76mSO45QV56aIlrz69xWH/K0hOXduNRLsYt6VlT6mknkF5bSQhc/bJpHv1g==" saltValue="EgEHykY2OKGER7hJbCLSuA==" spinCount="100000" sheet="1" objects="1" scenarios="1"/>
  <mergeCells count="8">
    <mergeCell ref="C1:I1"/>
    <mergeCell ref="C39:D39"/>
    <mergeCell ref="C37:D37"/>
    <mergeCell ref="C38:D38"/>
    <mergeCell ref="I18:J18"/>
    <mergeCell ref="C28:D28"/>
    <mergeCell ref="F28:G28"/>
    <mergeCell ref="I20:J20"/>
  </mergeCells>
  <conditionalFormatting sqref="G18:G20">
    <cfRule type="top10" dxfId="1" priority="1" bottom="1" rank="1"/>
  </conditionalFormatting>
  <pageMargins left="0.25" right="0.25" top="0.75" bottom="0.75" header="0.3" footer="0.3"/>
  <pageSetup scale="75"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workbookViewId="0">
      <selection activeCell="J15" sqref="J15"/>
    </sheetView>
  </sheetViews>
  <sheetFormatPr defaultColWidth="0" defaultRowHeight="15" zeroHeight="1" x14ac:dyDescent="0.25"/>
  <cols>
    <col min="1" max="2" width="1.7109375" style="51" customWidth="1"/>
    <col min="3" max="3" width="25.7109375" style="51" customWidth="1"/>
    <col min="4" max="4" width="16.7109375" style="51" customWidth="1"/>
    <col min="5" max="5" width="1.7109375" style="51" customWidth="1"/>
    <col min="6" max="6" width="25.7109375" style="51" customWidth="1"/>
    <col min="7" max="7" width="16.7109375" style="54" customWidth="1"/>
    <col min="8" max="8" width="1.7109375" style="51" customWidth="1"/>
    <col min="9" max="9" width="25.7109375" style="51" customWidth="1"/>
    <col min="10" max="10" width="16.7109375" style="51" customWidth="1"/>
    <col min="11" max="11" width="1.7109375" style="51" customWidth="1"/>
    <col min="12" max="12" width="25.7109375" style="51" hidden="1" customWidth="1"/>
    <col min="13" max="13" width="16.7109375" style="51" hidden="1" customWidth="1"/>
    <col min="14" max="16384" width="9.140625" style="51" hidden="1"/>
  </cols>
  <sheetData>
    <row r="1" spans="2:11" x14ac:dyDescent="0.25">
      <c r="C1" s="202" t="s">
        <v>33</v>
      </c>
      <c r="D1" s="202"/>
      <c r="E1" s="202"/>
      <c r="F1" s="202"/>
      <c r="G1" s="202"/>
      <c r="H1" s="202"/>
      <c r="I1" s="202"/>
    </row>
    <row r="2" spans="2:11" ht="7.5" customHeight="1" thickBot="1" x14ac:dyDescent="0.3">
      <c r="C2" s="202"/>
      <c r="D2" s="202"/>
      <c r="E2" s="202"/>
      <c r="F2" s="202"/>
      <c r="G2" s="202"/>
      <c r="H2" s="202"/>
      <c r="I2" s="202"/>
    </row>
    <row r="3" spans="2:11" s="52" customFormat="1" ht="15.75" x14ac:dyDescent="0.25">
      <c r="B3" s="109" t="s">
        <v>0</v>
      </c>
      <c r="C3" s="96"/>
      <c r="D3" s="97"/>
      <c r="G3" s="53"/>
    </row>
    <row r="4" spans="2:11" x14ac:dyDescent="0.25">
      <c r="B4" s="110" t="s">
        <v>10</v>
      </c>
      <c r="C4" s="63" t="s">
        <v>1</v>
      </c>
      <c r="D4" s="111">
        <v>225000</v>
      </c>
    </row>
    <row r="5" spans="2:11" x14ac:dyDescent="0.25">
      <c r="B5" s="110" t="s">
        <v>11</v>
      </c>
      <c r="C5" s="63" t="s">
        <v>2</v>
      </c>
      <c r="D5" s="111">
        <f>D4*31%</f>
        <v>69750</v>
      </c>
    </row>
    <row r="6" spans="2:11" x14ac:dyDescent="0.25">
      <c r="B6" s="110" t="s">
        <v>12</v>
      </c>
      <c r="C6" s="63" t="s">
        <v>5</v>
      </c>
      <c r="D6" s="111">
        <v>3500</v>
      </c>
    </row>
    <row r="7" spans="2:11" x14ac:dyDescent="0.25">
      <c r="B7" s="110" t="s">
        <v>13</v>
      </c>
      <c r="C7" s="63" t="s">
        <v>3</v>
      </c>
      <c r="D7" s="111">
        <v>0</v>
      </c>
    </row>
    <row r="8" spans="2:11" x14ac:dyDescent="0.25">
      <c r="B8" s="110" t="s">
        <v>14</v>
      </c>
      <c r="C8" s="63" t="s">
        <v>4</v>
      </c>
      <c r="D8" s="111">
        <v>1750</v>
      </c>
    </row>
    <row r="9" spans="2:11" x14ac:dyDescent="0.25">
      <c r="B9" s="110" t="s">
        <v>15</v>
      </c>
      <c r="C9" s="63" t="s">
        <v>8</v>
      </c>
      <c r="D9" s="111">
        <v>200000</v>
      </c>
    </row>
    <row r="10" spans="2:11" x14ac:dyDescent="0.25">
      <c r="B10" s="110" t="s">
        <v>16</v>
      </c>
      <c r="C10" s="63" t="s">
        <v>6</v>
      </c>
      <c r="D10" s="111">
        <v>0</v>
      </c>
    </row>
    <row r="11" spans="2:11" x14ac:dyDescent="0.25">
      <c r="B11" s="110" t="s">
        <v>17</v>
      </c>
      <c r="C11" s="63" t="s">
        <v>7</v>
      </c>
      <c r="D11" s="111">
        <v>0</v>
      </c>
    </row>
    <row r="12" spans="2:11" ht="18" thickBot="1" x14ac:dyDescent="0.45">
      <c r="B12" s="112" t="s">
        <v>18</v>
      </c>
      <c r="C12" s="99" t="s">
        <v>9</v>
      </c>
      <c r="D12" s="113">
        <f>SUM(D4:D11)</f>
        <v>500000</v>
      </c>
    </row>
    <row r="13" spans="2:11" ht="12" customHeight="1" thickBot="1" x14ac:dyDescent="0.3">
      <c r="D13" s="55"/>
    </row>
    <row r="14" spans="2:11" s="52" customFormat="1" ht="15.75" x14ac:dyDescent="0.25">
      <c r="B14" s="109" t="s">
        <v>36</v>
      </c>
      <c r="C14" s="96"/>
      <c r="D14" s="101"/>
      <c r="E14" s="96"/>
      <c r="F14" s="96"/>
      <c r="G14" s="102"/>
      <c r="H14" s="96"/>
      <c r="I14" s="96"/>
      <c r="J14" s="97"/>
    </row>
    <row r="15" spans="2:11" ht="88.5" customHeight="1" thickBot="1" x14ac:dyDescent="0.3">
      <c r="B15" s="114" t="s">
        <v>10</v>
      </c>
      <c r="C15" s="104" t="s">
        <v>34</v>
      </c>
      <c r="D15" s="105">
        <v>0.3</v>
      </c>
      <c r="E15" s="103" t="s">
        <v>11</v>
      </c>
      <c r="F15" s="106" t="s">
        <v>35</v>
      </c>
      <c r="G15" s="107">
        <f>D4+D5</f>
        <v>294750</v>
      </c>
      <c r="H15" s="103" t="s">
        <v>12</v>
      </c>
      <c r="I15" s="104" t="s">
        <v>46</v>
      </c>
      <c r="J15" s="115">
        <f>G15*D15</f>
        <v>88425</v>
      </c>
      <c r="K15" s="56"/>
    </row>
    <row r="16" spans="2:11" ht="12" customHeight="1" thickBot="1" x14ac:dyDescent="0.3">
      <c r="G16" s="59"/>
    </row>
    <row r="17" spans="2:11" s="52" customFormat="1" ht="15.75" x14ac:dyDescent="0.25">
      <c r="B17" s="109" t="s">
        <v>37</v>
      </c>
      <c r="C17" s="96"/>
      <c r="D17" s="116"/>
      <c r="E17" s="96"/>
      <c r="F17" s="96"/>
      <c r="G17" s="117"/>
      <c r="H17" s="96"/>
      <c r="I17" s="96"/>
      <c r="J17" s="97"/>
    </row>
    <row r="18" spans="2:11" ht="16.5" customHeight="1" x14ac:dyDescent="0.25">
      <c r="B18" s="118" t="s">
        <v>10</v>
      </c>
      <c r="C18" s="60" t="s">
        <v>42</v>
      </c>
      <c r="D18" s="61"/>
      <c r="E18" s="119" t="s">
        <v>11</v>
      </c>
      <c r="F18" s="62" t="s">
        <v>20</v>
      </c>
      <c r="G18" s="59"/>
      <c r="H18" s="119" t="s">
        <v>12</v>
      </c>
      <c r="I18" s="63" t="s">
        <v>21</v>
      </c>
      <c r="J18" s="98"/>
      <c r="K18" s="56"/>
    </row>
    <row r="19" spans="2:11" ht="47.25" customHeight="1" x14ac:dyDescent="0.25">
      <c r="B19" s="118"/>
      <c r="C19" s="62" t="s">
        <v>32</v>
      </c>
      <c r="D19" s="64">
        <f>D12</f>
        <v>500000</v>
      </c>
      <c r="E19" s="63"/>
      <c r="F19" s="65" t="s">
        <v>31</v>
      </c>
      <c r="G19" s="64">
        <f>J15</f>
        <v>88425</v>
      </c>
      <c r="H19" s="63"/>
      <c r="I19" s="203" t="s">
        <v>57</v>
      </c>
      <c r="J19" s="204"/>
    </row>
    <row r="20" spans="2:11" ht="30" x14ac:dyDescent="0.25">
      <c r="B20" s="118"/>
      <c r="C20" s="66" t="s">
        <v>41</v>
      </c>
      <c r="D20" s="64">
        <f>D19/0.97</f>
        <v>515463.91752577323</v>
      </c>
      <c r="E20" s="63"/>
      <c r="F20" s="67" t="s">
        <v>19</v>
      </c>
      <c r="G20" s="68"/>
      <c r="H20" s="63"/>
      <c r="I20" s="63"/>
      <c r="J20" s="98"/>
    </row>
    <row r="21" spans="2:11" ht="48.75" customHeight="1" thickBot="1" x14ac:dyDescent="0.3">
      <c r="B21" s="114"/>
      <c r="C21" s="120" t="s">
        <v>45</v>
      </c>
      <c r="D21" s="121">
        <f>D20-D19</f>
        <v>15463.917525773228</v>
      </c>
      <c r="E21" s="122"/>
      <c r="F21" s="120" t="s">
        <v>40</v>
      </c>
      <c r="G21" s="121">
        <f>D21</f>
        <v>15463.917525773228</v>
      </c>
      <c r="H21" s="122"/>
      <c r="I21" s="205" t="s">
        <v>44</v>
      </c>
      <c r="J21" s="206"/>
    </row>
    <row r="22" spans="2:11" ht="15.75" customHeight="1" thickBot="1" x14ac:dyDescent="0.3">
      <c r="D22" s="61"/>
      <c r="I22" s="69"/>
      <c r="J22" s="69"/>
    </row>
    <row r="23" spans="2:11" ht="15.75" x14ac:dyDescent="0.25">
      <c r="B23" s="109" t="s">
        <v>38</v>
      </c>
      <c r="C23" s="123"/>
      <c r="D23" s="124"/>
      <c r="E23" s="123"/>
      <c r="F23" s="123"/>
      <c r="G23" s="125"/>
      <c r="H23" s="123"/>
      <c r="I23" s="123"/>
      <c r="J23" s="126"/>
    </row>
    <row r="24" spans="2:11" ht="87" customHeight="1" x14ac:dyDescent="0.25">
      <c r="B24" s="118" t="s">
        <v>10</v>
      </c>
      <c r="C24" s="95" t="s">
        <v>58</v>
      </c>
      <c r="D24" s="93">
        <v>0</v>
      </c>
      <c r="E24" s="119" t="s">
        <v>11</v>
      </c>
      <c r="F24" s="95" t="s">
        <v>59</v>
      </c>
      <c r="G24" s="93">
        <v>0</v>
      </c>
      <c r="H24" s="63"/>
      <c r="I24" s="63"/>
      <c r="J24" s="98"/>
    </row>
    <row r="25" spans="2:11" ht="5.25" customHeight="1" x14ac:dyDescent="0.25">
      <c r="B25" s="118"/>
      <c r="C25" s="95"/>
      <c r="D25" s="70"/>
      <c r="E25" s="127"/>
      <c r="F25" s="65"/>
      <c r="G25" s="70"/>
      <c r="H25" s="128"/>
      <c r="I25" s="95"/>
      <c r="J25" s="129"/>
      <c r="K25" s="73"/>
    </row>
    <row r="26" spans="2:11" ht="60.75" thickBot="1" x14ac:dyDescent="0.3">
      <c r="B26" s="130" t="s">
        <v>12</v>
      </c>
      <c r="C26" s="104" t="s">
        <v>43</v>
      </c>
      <c r="D26" s="131">
        <f>IFERROR((D24-G24)/D24,0)</f>
        <v>0</v>
      </c>
      <c r="E26" s="132" t="s">
        <v>13</v>
      </c>
      <c r="F26" s="104" t="s">
        <v>47</v>
      </c>
      <c r="G26" s="133">
        <f>IFERROR((D26*J15), 0)</f>
        <v>0</v>
      </c>
      <c r="H26" s="132"/>
      <c r="I26" s="104"/>
      <c r="J26" s="134"/>
      <c r="K26" s="73"/>
    </row>
    <row r="27" spans="2:11" ht="15.75" thickBot="1" x14ac:dyDescent="0.3">
      <c r="B27" s="56"/>
      <c r="C27" s="57"/>
      <c r="D27" s="70"/>
      <c r="E27" s="71"/>
      <c r="F27" s="72"/>
      <c r="G27" s="70"/>
      <c r="H27" s="73"/>
      <c r="I27" s="57"/>
      <c r="J27" s="74"/>
      <c r="K27" s="73"/>
    </row>
    <row r="28" spans="2:11" ht="15.75" x14ac:dyDescent="0.25">
      <c r="B28" s="109" t="s">
        <v>39</v>
      </c>
      <c r="C28" s="123"/>
      <c r="D28" s="123"/>
      <c r="E28" s="123"/>
      <c r="F28" s="123"/>
      <c r="G28" s="125"/>
      <c r="H28" s="123"/>
      <c r="I28" s="123"/>
      <c r="J28" s="126"/>
      <c r="K28" s="63"/>
    </row>
    <row r="29" spans="2:11" ht="31.5" customHeight="1" x14ac:dyDescent="0.25">
      <c r="B29" s="135" t="s">
        <v>10</v>
      </c>
      <c r="C29" s="207" t="s">
        <v>53</v>
      </c>
      <c r="D29" s="208"/>
      <c r="E29" s="76" t="s">
        <v>11</v>
      </c>
      <c r="F29" s="207" t="s">
        <v>54</v>
      </c>
      <c r="G29" s="208"/>
      <c r="H29" s="76"/>
      <c r="I29" s="77"/>
      <c r="J29" s="98"/>
      <c r="K29" s="76"/>
    </row>
    <row r="30" spans="2:11" ht="75" x14ac:dyDescent="0.25">
      <c r="B30" s="136"/>
      <c r="C30" s="79" t="s">
        <v>48</v>
      </c>
      <c r="D30" s="58">
        <f>IF(G19&lt;G21,"N/A",D12+G26)</f>
        <v>500000</v>
      </c>
      <c r="E30" s="80"/>
      <c r="F30" s="95" t="s">
        <v>56</v>
      </c>
      <c r="G30" s="137">
        <f>D12</f>
        <v>500000</v>
      </c>
      <c r="H30" s="63"/>
      <c r="I30" s="63"/>
      <c r="J30" s="98"/>
      <c r="K30" s="63"/>
    </row>
    <row r="31" spans="2:11" ht="90" x14ac:dyDescent="0.25">
      <c r="B31" s="136"/>
      <c r="C31" s="65" t="s">
        <v>50</v>
      </c>
      <c r="D31" s="81">
        <f>IF(G19&lt;G21, "N/A", (D30/0.97))</f>
        <v>515463.91752577323</v>
      </c>
      <c r="E31" s="80"/>
      <c r="F31" s="82" t="s">
        <v>55</v>
      </c>
      <c r="G31" s="137">
        <f>IF(G19&lt;G21,G19,((D32+G26)))</f>
        <v>15463.917525773228</v>
      </c>
      <c r="H31" s="63"/>
      <c r="I31" s="63"/>
      <c r="J31" s="98"/>
      <c r="K31" s="63"/>
    </row>
    <row r="32" spans="2:11" ht="55.5" customHeight="1" thickBot="1" x14ac:dyDescent="0.3">
      <c r="B32" s="138"/>
      <c r="C32" s="120" t="s">
        <v>51</v>
      </c>
      <c r="D32" s="108">
        <f>IFERROR((D31-D30), "N/A")</f>
        <v>15463.917525773228</v>
      </c>
      <c r="E32" s="139"/>
      <c r="F32" s="103" t="s">
        <v>49</v>
      </c>
      <c r="G32" s="140">
        <f>G30+G31</f>
        <v>515463.91752577323</v>
      </c>
      <c r="H32" s="122"/>
      <c r="I32" s="122"/>
      <c r="J32" s="100"/>
      <c r="K32" s="63"/>
    </row>
    <row r="33" spans="2:11" ht="6.75" customHeight="1" x14ac:dyDescent="0.25">
      <c r="B33" s="78"/>
      <c r="C33" s="79"/>
      <c r="D33" s="83"/>
      <c r="E33" s="84"/>
      <c r="G33" s="51"/>
      <c r="H33" s="63"/>
      <c r="K33" s="63"/>
    </row>
    <row r="34" spans="2:11" hidden="1" x14ac:dyDescent="0.25">
      <c r="B34" s="78"/>
      <c r="C34" s="85"/>
      <c r="D34" s="78"/>
      <c r="E34" s="86"/>
      <c r="F34" s="78"/>
      <c r="G34" s="75"/>
      <c r="H34" s="63"/>
      <c r="K34" s="63"/>
    </row>
    <row r="35" spans="2:11" ht="12.75" hidden="1" customHeight="1" x14ac:dyDescent="0.25">
      <c r="B35" s="78"/>
      <c r="C35" s="87"/>
      <c r="D35" s="78"/>
      <c r="E35" s="78"/>
      <c r="F35" s="78"/>
    </row>
    <row r="36" spans="2:11" hidden="1" x14ac:dyDescent="0.25">
      <c r="B36" s="78"/>
      <c r="C36" s="88"/>
      <c r="D36" s="78"/>
      <c r="E36" s="78"/>
      <c r="F36" s="78"/>
    </row>
    <row r="37" spans="2:11" hidden="1" x14ac:dyDescent="0.25">
      <c r="B37" s="78"/>
      <c r="C37" s="78"/>
      <c r="D37" s="87"/>
      <c r="E37" s="78"/>
      <c r="F37" s="78"/>
    </row>
    <row r="38" spans="2:11" hidden="1" x14ac:dyDescent="0.25">
      <c r="B38" s="78"/>
      <c r="C38" s="200"/>
      <c r="D38" s="201"/>
      <c r="E38" s="78"/>
      <c r="F38" s="78"/>
    </row>
    <row r="39" spans="2:11" hidden="1" x14ac:dyDescent="0.25">
      <c r="B39" s="78"/>
      <c r="C39" s="200"/>
      <c r="D39" s="201"/>
      <c r="E39" s="78"/>
      <c r="F39" s="78"/>
    </row>
    <row r="40" spans="2:11" hidden="1" x14ac:dyDescent="0.25">
      <c r="B40" s="78"/>
      <c r="C40" s="200"/>
      <c r="D40" s="201"/>
      <c r="E40" s="78"/>
      <c r="F40" s="78"/>
    </row>
    <row r="41" spans="2:11" hidden="1" x14ac:dyDescent="0.25">
      <c r="B41" s="78"/>
      <c r="C41" s="89"/>
      <c r="D41" s="86"/>
      <c r="E41" s="90"/>
      <c r="F41" s="78"/>
    </row>
    <row r="42" spans="2:11" hidden="1" x14ac:dyDescent="0.25">
      <c r="B42" s="78"/>
      <c r="C42" s="78"/>
      <c r="D42" s="78"/>
      <c r="E42" s="87"/>
      <c r="F42" s="91"/>
    </row>
    <row r="43" spans="2:11" hidden="1" x14ac:dyDescent="0.25">
      <c r="B43" s="78"/>
      <c r="C43" s="78"/>
      <c r="D43" s="78"/>
      <c r="E43" s="92"/>
      <c r="F43" s="91"/>
    </row>
  </sheetData>
  <sheetProtection algorithmName="SHA-512" hashValue="Ik5wavgRPyYkzfA7GEdXY9mYdS55il0oEg0ratud7Git4u8WKyqSKCzSbrYaFlcFuVpu7NqFByMzuZXq37Us1g==" saltValue="0ksgFnS8brbFm9Z5ExEaYg==" spinCount="100000" sheet="1" objects="1" scenarios="1"/>
  <mergeCells count="8">
    <mergeCell ref="C39:D39"/>
    <mergeCell ref="C40:D40"/>
    <mergeCell ref="C1:I2"/>
    <mergeCell ref="I19:J19"/>
    <mergeCell ref="I21:J21"/>
    <mergeCell ref="C29:D29"/>
    <mergeCell ref="F29:G29"/>
    <mergeCell ref="C38:D38"/>
  </mergeCells>
  <conditionalFormatting sqref="G19:G21">
    <cfRule type="top10" dxfId="0" priority="1" bottom="1" rank="1"/>
  </conditionalFormatting>
  <pageMargins left="0.25" right="0.25"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Tool</vt:lpstr>
      <vt:lpstr>Example</vt:lpstr>
      <vt:lpstr>Tool!_ftn1</vt:lpstr>
      <vt:lpstr>Example!Print_Area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Pleffner</dc:creator>
  <cp:lastModifiedBy>Rayfield, Dorothy</cp:lastModifiedBy>
  <cp:lastPrinted>2017-09-07T20:46:20Z</cp:lastPrinted>
  <dcterms:created xsi:type="dcterms:W3CDTF">2014-12-03T13:20:55Z</dcterms:created>
  <dcterms:modified xsi:type="dcterms:W3CDTF">2020-05-29T19:36:05Z</dcterms:modified>
</cp:coreProperties>
</file>