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HAMP!$L$1:$L$810</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HAMP!$A$1:$N$191</definedName>
    <definedName name="_xlnm.Print_Area" localSheetId="4">PPIP!$A$1:$P$30</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O6" i="22"/>
  <c r="L13" i="18"/>
  <c r="N25" i="22"/>
  <c r="J185" i="20"/>
  <c r="K145"/>
  <c r="K144"/>
  <c r="K44"/>
  <c r="G756" i="18"/>
  <c r="R756"/>
  <c r="M756"/>
  <c r="L8" i="25"/>
  <c r="G185" i="20"/>
  <c r="H8" i="25"/>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1"/>
  <c r="G37" s="1"/>
  <c r="U37"/>
  <c r="P84"/>
  <c r="P85"/>
  <c r="Q87" l="1"/>
  <c r="U39"/>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8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<sst xmlns="http://schemas.openxmlformats.org/spreadsheetml/2006/main" count="5267" uniqueCount="1802">
  <si>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</si>
  <si>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</si>
  <si>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</si>
  <si>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</si>
  <si>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</si>
  <si>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</si>
  <si>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</si>
  <si>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</si>
  <si>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</si>
  <si>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</si>
  <si>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</si>
  <si>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</si>
  <si>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</si>
  <si>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</si>
  <si>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</si>
  <si>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</si>
  <si>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</si>
  <si>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</si>
  <si>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</si>
  <si>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</si>
  <si>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</si>
  <si>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</si>
  <si>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</si>
  <si>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</si>
  <si>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</si>
  <si>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</si>
  <si>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</si>
  <si>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</si>
  <si>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</si>
  <si>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</si>
  <si>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</si>
  <si>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</si>
  <si>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</si>
  <si>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</si>
  <si>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</si>
  <si>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</si>
  <si>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</si>
  <si>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</si>
  <si>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</si>
  <si>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</si>
  <si>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</si>
  <si>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</si>
  <si>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</si>
  <si>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</si>
  <si>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</si>
  <si>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</si>
  <si>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</si>
  <si>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</si>
  <si>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</si>
  <si>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</si>
  <si>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</si>
  <si>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</si>
  <si>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</si>
  <si>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</si>
  <si>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</si>
  <si>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</si>
  <si>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</si>
  <si>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</si>
  <si>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</si>
  <si>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</si>
  <si>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</si>
  <si>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</si>
  <si>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</si>
  <si>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</si>
  <si>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</si>
  <si>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</si>
  <si>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</si>
  <si>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</si>
  <si>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</si>
  <si>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</si>
  <si>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</si>
  <si>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</si>
  <si>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</si>
  <si>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</si>
  <si>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</si>
  <si>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</si>
  <si>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</si>
  <si>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</si>
  <si>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</si>
  <si>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</si>
  <si>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</si>
  <si>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</si>
  <si>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</si>
  <si>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</si>
  <si>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</si>
  <si>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</si>
  <si>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</si>
  <si>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</si>
  <si>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</si>
  <si>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</si>
  <si>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</si>
  <si>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</si>
  <si>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</si>
  <si>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</si>
  <si>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</si>
  <si>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</si>
  <si>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</si>
  <si>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</si>
  <si>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</si>
  <si>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</si>
  <si>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</si>
  <si>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</si>
  <si>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</si>
  <si>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</si>
  <si>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</si>
  <si>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</si>
  <si>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</si>
  <si>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</si>
  <si>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</si>
  <si>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</si>
  <si>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</si>
  <si>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</si>
  <si>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</si>
  <si>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</si>
  <si>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</si>
  <si>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</si>
  <si>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</si>
  <si>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</si>
  <si>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</si>
  <si>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</si>
  <si>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</si>
  <si>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</si>
  <si>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</si>
  <si>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</si>
  <si>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</si>
  <si>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</si>
  <si>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</si>
  <si>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</si>
  <si>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</si>
  <si>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</si>
  <si>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</si>
  <si>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</si>
  <si>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</si>
  <si>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</si>
  <si>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</si>
  <si>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</si>
  <si>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</si>
  <si>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</si>
  <si>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</si>
  <si>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</si>
  <si>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</si>
  <si>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</si>
  <si>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</si>
  <si>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</si>
  <si>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</si>
  <si>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</si>
  <si>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</si>
  <si>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</si>
  <si>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</si>
  <si>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</si>
  <si>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</si>
  <si>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</si>
  <si>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</si>
  <si>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</si>
  <si>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</si>
  <si>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</si>
  <si>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</si>
  <si>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</si>
  <si>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</si>
  <si>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</si>
  <si>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</si>
  <si>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</si>
  <si>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</si>
  <si>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</si>
  <si>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</si>
  <si>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</si>
  <si>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</si>
  <si>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</si>
  <si>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</si>
  <si>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</si>
  <si>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</si>
  <si>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</si>
  <si>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</si>
  <si>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</si>
  <si>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</si>
  <si>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</si>
  <si>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</si>
  <si>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</si>
  <si>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</si>
  <si>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</si>
  <si>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</si>
  <si>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</si>
  <si>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</si>
  <si>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</si>
  <si>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</si>
  <si>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</si>
  <si>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</si>
  <si>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</si>
  <si>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</si>
  <si>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</si>
  <si>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</si>
  <si>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</si>
  <si>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</si>
  <si>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</si>
  <si>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</si>
  <si>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</si>
  <si>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</si>
  <si>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</si>
  <si>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</si>
  <si>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</si>
  <si>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</si>
  <si>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</si>
  <si>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</si>
  <si>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</si>
  <si>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</si>
  <si>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</si>
  <si>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</si>
  <si>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</si>
  <si>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</si>
  <si>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</si>
  <si>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</si>
  <si>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</si>
  <si>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</si>
  <si>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</si>
  <si>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</si>
  <si>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</si>
  <si>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</si>
  <si>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</si>
  <si>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</si>
  <si>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</si>
  <si>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</si>
  <si>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</si>
  <si>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</si>
  <si>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</si>
  <si>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</si>
  <si>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</si>
  <si>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</si>
  <si>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</si>
  <si>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</si>
  <si>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</si>
  <si>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</si>
  <si>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</si>
  <si>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</si>
  <si>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</si>
  <si>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</si>
  <si>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</si>
  <si>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</si>
  <si>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</si>
  <si>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</si>
  <si>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</si>
  <si>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</si>
  <si>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</si>
  <si>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</si>
  <si>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</si>
  <si>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</si>
  <si>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</si>
  <si>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</si>
  <si>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</si>
  <si>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</si>
  <si>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</si>
  <si>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</si>
  <si>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</si>
  <si>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</si>
  <si>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</si>
  <si>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</si>
  <si>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</si>
  <si>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</si>
  <si>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</si>
  <si>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</si>
  <si>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</si>
  <si>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</si>
  <si>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</si>
  <si>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</si>
  <si>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</si>
  <si>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</si>
  <si>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</si>
  <si>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</si>
  <si>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</si>
  <si>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</si>
  <si>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</si>
  <si>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</si>
  <si>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</si>
  <si>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</si>
  <si>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</si>
  <si>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</si>
  <si>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</si>
  <si>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</si>
  <si>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</si>
  <si>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</si>
  <si>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</si>
  <si>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</si>
  <si>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</si>
  <si>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</si>
  <si>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</si>
  <si>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</si>
  <si>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</si>
  <si>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</si>
  <si>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</si>
  <si>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</si>
  <si>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</si>
  <si>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</si>
  <si>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</si>
  <si>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</si>
  <si>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</si>
  <si>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</si>
  <si>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</si>
  <si>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</si>
  <si>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</si>
  <si>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</si>
  <si>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</si>
  <si>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</si>
  <si>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</si>
  <si>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</si>
  <si>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</si>
  <si>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</si>
  <si>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</si>
  <si>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</si>
  <si>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</si>
  <si>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</si>
  <si>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</si>
  <si>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</si>
  <si>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</si>
  <si>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</si>
  <si>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</si>
  <si>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</si>
  <si>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</si>
  <si>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</si>
  <si>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</si>
  <si>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</si>
  <si>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</si>
  <si>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</si>
  <si>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</si>
  <si>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</si>
  <si>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</si>
  <si>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</si>
  <si>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</si>
  <si>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</si>
  <si>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</si>
  <si>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</si>
  <si>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</si>
  <si>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</si>
  <si>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</si>
  <si>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</si>
  <si>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</si>
  <si>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</si>
  <si>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</si>
  <si>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</si>
  <si>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</si>
  <si>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</si>
  <si>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</si>
  <si>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</si>
  <si>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</si>
  <si>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</si>
  <si>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</si>
  <si>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</si>
  <si>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</si>
  <si>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</si>
  <si>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</si>
  <si>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</si>
  <si>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</si>
  <si>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</si>
  <si>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</si>
  <si>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</si>
  <si>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</si>
  <si>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</si>
  <si>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</si>
  <si>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</si>
  <si>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</si>
  <si>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</si>
  <si>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</si>
  <si>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</si>
  <si>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</si>
  <si>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</si>
  <si>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</si>
  <si>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</si>
  <si>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</si>
  <si>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</si>
  <si>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</si>
  <si>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</si>
  <si>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</si>
  <si>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</si>
  <si>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</si>
  <si>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</si>
  <si>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</si>
  <si>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</si>
  <si>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</si>
  <si>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</si>
  <si>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</si>
  <si>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</si>
  <si>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</si>
  <si>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</si>
  <si>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</si>
  <si>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</si>
  <si>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</si>
  <si>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</si>
  <si>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</si>
  <si>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</si>
  <si>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</si>
  <si>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</si>
  <si>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</si>
  <si>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</si>
  <si>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</si>
  <si>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</si>
  <si>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</si>
  <si>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</si>
  <si>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</si>
  <si>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</si>
  <si>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</si>
  <si>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</si>
  <si>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</si>
  <si>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</si>
  <si>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</si>
  <si>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</si>
  <si>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</si>
  <si>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</si>
  <si>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</si>
  <si>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</si>
  <si>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</si>
  <si>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</si>
  <si>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</si>
  <si>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</si>
  <si>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</si>
  <si>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</si>
  <si>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</si>
  <si>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</si>
  <si>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</si>
  <si>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</si>
  <si>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</si>
  <si>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</si>
  <si>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</si>
  <si>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</si>
  <si>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</si>
  <si>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</si>
  <si>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</si>
  <si>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</si>
  <si>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</si>
  <si>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</si>
  <si>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</si>
  <si>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</si>
  <si>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</si>
  <si>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</si>
  <si>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</si>
  <si>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</si>
  <si>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</si>
  <si>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</si>
  <si>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</si>
  <si>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</si>
  <si>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</si>
  <si>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</si>
  <si>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</si>
  <si>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</si>
  <si>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</si>
  <si>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</si>
  <si>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</si>
  <si>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</si>
  <si>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</si>
  <si>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</si>
  <si>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</si>
  <si>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</si>
  <si>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</si>
  <si>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</si>
  <si>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</si>
  <si>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</si>
  <si>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</si>
  <si>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</si>
  <si>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</si>
  <si>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</si>
  <si>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</si>
  <si>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</si>
  <si>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</si>
  <si>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</si>
  <si>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</si>
  <si>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</si>
  <si>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</si>
  <si>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</si>
  <si>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</si>
  <si>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</si>
  <si>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</si>
  <si>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</si>
  <si>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</si>
  <si>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</si>
  <si>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</si>
  <si>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</si>
  <si>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</si>
  <si>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</si>
  <si>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</si>
  <si>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</si>
  <si>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</si>
  <si>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</si>
  <si>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</si>
  <si>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</si>
  <si>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</si>
  <si>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</si>
  <si>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</si>
  <si>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</si>
  <si>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</si>
  <si>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</si>
  <si>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</si>
  <si>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</si>
  <si>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</si>
  <si>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</si>
  <si>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</si>
  <si>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</si>
  <si>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</si>
  <si>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</si>
  <si>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</si>
  <si>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</si>
  <si>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</si>
  <si>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</si>
  <si>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</si>
  <si>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</si>
  <si>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</si>
  <si>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</si>
  <si>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</si>
  <si>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</si>
  <si>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</si>
  <si>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</si>
  <si>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</si>
  <si>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</si>
  <si>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</si>
  <si>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</si>
  <si>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</si>
  <si>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</si>
  <si>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</si>
  <si>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</si>
  <si>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</si>
  <si>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</si>
  <si>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</si>
  <si>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</si>
  <si>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</si>
  <si>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</si>
  <si>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</si>
  <si>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</si>
  <si>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</si>
  <si>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</si>
  <si>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</si>
  <si>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</si>
  <si>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</si>
  <si>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</si>
  <si>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</si>
  <si>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</si>
  <si>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</si>
  <si>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</si>
  <si>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</si>
  <si>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</si>
  <si>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</si>
  <si>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</si>
  <si>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</si>
  <si>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</si>
  <si>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</si>
  <si>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</si>
  <si>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</si>
  <si>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</si>
  <si>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</si>
  <si>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</si>
  <si>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</si>
  <si>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</si>
  <si>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</si>
  <si>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</si>
  <si>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</si>
  <si>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</si>
  <si>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</si>
  <si>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</si>
  <si>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</si>
  <si>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</si>
  <si>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</si>
  <si>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</si>
  <si>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</si>
  <si>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</si>
  <si>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</si>
  <si>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</si>
  <si>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</si>
  <si>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</si>
  <si>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</si>
  <si>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</si>
  <si>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</si>
  <si>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</si>
  <si>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</si>
  <si>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</si>
  <si>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</si>
  <si>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</si>
  <si>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</si>
  <si>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</si>
  <si>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</si>
  <si>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</si>
  <si>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</si>
  <si>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</si>
  <si>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</si>
  <si>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</si>
  <si>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</si>
  <si>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</si>
  <si>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</si>
  <si>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</si>
  <si>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</si>
  <si>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</si>
  <si>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</si>
  <si>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</si>
  <si>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</si>
  <si>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</si>
  <si>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</si>
  <si>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</si>
  <si>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</si>
  <si>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</si>
  <si>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</si>
  <si>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</si>
  <si>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</si>
  <si>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</si>
  <si>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</si>
  <si>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</si>
  <si>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</si>
  <si>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</si>
  <si>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</si>
  <si>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</si>
  <si>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</si>
  <si>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</si>
  <si>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</si>
  <si>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</si>
  <si>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</si>
  <si>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</si>
  <si>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</si>
  <si>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</si>
  <si>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</si>
  <si>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</si>
  <si>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</si>
  <si>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</si>
  <si>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</si>
  <si>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</si>
  <si>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</si>
  <si>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</si>
  <si>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</si>
  <si>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</si>
  <si>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</si>
  <si>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</si>
  <si>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</si>
  <si>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</si>
  <si>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</si>
  <si>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</si>
  <si>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</si>
  <si>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</si>
  <si>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</si>
  <si>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</si>
  <si>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</si>
  <si>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</si>
  <si>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</si>
  <si>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</si>
  <si>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</si>
  <si>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</si>
  <si>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</si>
  <si>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</si>
  <si>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</si>
  <si>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</si>
  <si>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</si>
  <si>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</si>
  <si>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</si>
  <si>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</si>
  <si>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</si>
  <si>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</si>
  <si>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</si>
  <si>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</si>
  <si>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</si>
  <si>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</si>
  <si>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</si>
  <si>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</si>
  <si>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</si>
  <si>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</si>
  <si>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</si>
  <si>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</si>
  <si>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</si>
  <si>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</si>
  <si>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</si>
  <si>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</si>
  <si>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</si>
  <si>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</si>
  <si>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</si>
  <si>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</si>
  <si>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</si>
  <si>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</si>
  <si>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</si>
  <si>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</si>
  <si>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</si>
  <si>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</si>
  <si>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</si>
  <si>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</si>
  <si>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</si>
  <si>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</si>
  <si>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</si>
  <si>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</si>
  <si>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</si>
  <si>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</si>
  <si>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</si>
  <si>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</si>
  <si>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</si>
  <si>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</si>
  <si>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</si>
  <si>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</si>
  <si>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</si>
  <si>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</si>
  <si>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</si>
  <si>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</si>
  <si>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</si>
  <si>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</si>
  <si>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</si>
  <si>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</si>
  <si>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</si>
  <si>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</si>
  <si>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</si>
  <si>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</si>
  <si>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</si>
  <si>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</si>
  <si>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</si>
  <si>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</si>
  <si>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</si>
  <si>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</si>
  <si>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</si>
  <si>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</si>
  <si>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</si>
  <si>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</si>
  <si>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</si>
  <si>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</si>
  <si>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</si>
  <si>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</si>
  <si>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</si>
  <si>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</si>
  <si>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</si>
  <si>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</si>
  <si>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</si>
  <si>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</si>
  <si>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</si>
  <si>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</si>
  <si>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</si>
  <si>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</si>
  <si>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</si>
  <si>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</si>
  <si>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</si>
  <si>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</si>
  <si>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</si>
  <si>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</si>
  <si>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</si>
  <si>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</si>
  <si>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</si>
  <si>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</si>
  <si>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</si>
  <si>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</si>
  <si>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</si>
  <si>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</si>
  <si>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</si>
  <si>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</si>
  <si>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</si>
  <si>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</si>
  <si>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</si>
  <si>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</si>
  <si>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</si>
  <si>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</si>
  <si>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</si>
  <si>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</si>
  <si>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</si>
  <si>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</si>
  <si>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</si>
  <si>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</si>
  <si>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</si>
  <si>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</si>
  <si>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</si>
  <si>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</si>
  <si>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</si>
  <si>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</si>
  <si>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</si>
  <si>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</si>
  <si>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</si>
  <si>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</si>
  <si>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</si>
  <si>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</si>
  <si>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</si>
  <si>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</si>
  <si>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</si>
  <si>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</si>
  <si>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</si>
  <si>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</si>
  <si>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</si>
  <si>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</si>
  <si>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</si>
  <si>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</si>
  <si>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</si>
  <si>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</si>
  <si>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</si>
  <si>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</si>
  <si>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</si>
  <si>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</si>
  <si>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</si>
  <si>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</si>
  <si>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</si>
  <si>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</si>
  <si>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</si>
  <si>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</si>
  <si>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</si>
  <si>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</si>
  <si>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</si>
  <si>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</si>
  <si>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</si>
  <si>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</si>
  <si>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</si>
  <si>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</si>
  <si>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</si>
  <si>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</si>
  <si>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</si>
  <si>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</si>
  <si>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</si>
  <si>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</si>
  <si>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</si>
  <si>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</si>
  <si>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</si>
  <si>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</si>
  <si>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</si>
  <si>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</si>
  <si>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</si>
  <si>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</si>
  <si>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</si>
  <si>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</si>
  <si>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</si>
  <si>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</si>
  <si>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</si>
  <si>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</si>
  <si>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</si>
  <si>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</si>
  <si>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</si>
  <si>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</si>
  <si>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</si>
  <si>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</si>
  <si>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</si>
  <si>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</si>
  <si>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</si>
  <si>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</si>
  <si>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</si>
  <si>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</si>
  <si>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</si>
  <si>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</si>
  <si>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</si>
  <si>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</si>
  <si>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</si>
  <si>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</si>
  <si>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</si>
  <si>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</si>
  <si>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</si>
  <si>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</si>
  <si>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</si>
  <si>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</si>
  <si>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</si>
  <si>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</si>
  <si>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</si>
  <si>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</si>
  <si>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</si>
  <si>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</si>
  <si>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</si>
  <si>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</si>
  <si>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</si>
  <si>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</si>
  <si>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</si>
  <si>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</si>
  <si>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</si>
  <si>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</si>
  <si>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</si>
  <si>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</si>
  <si>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</si>
  <si>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</si>
  <si>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</si>
  <si>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</si>
  <si>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</si>
  <si>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</si>
  <si>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</si>
  <si>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</si>
  <si>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</si>
  <si>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</si>
  <si>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</si>
  <si>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</si>
  <si>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</si>
  <si>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</si>
  <si>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</si>
  <si>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</si>
  <si>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</si>
  <si>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</si>
  <si>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</si>
  <si>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</si>
  <si>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</si>
  <si>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</si>
  <si>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</si>
  <si>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</si>
  <si>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</si>
  <si>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</si>
  <si>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</si>
  <si>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</si>
  <si>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</si>
  <si>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</si>
  <si>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</si>
  <si>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</si>
  <si>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</si>
  <si>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</si>
  <si>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</si>
  <si>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</si>
  <si>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</si>
  <si>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</si>
  <si>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</si>
  <si>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</si>
  <si>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</si>
  <si>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</si>
  <si>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</si>
  <si>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</si>
  <si>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</si>
  <si>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</si>
  <si>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</si>
  <si>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</si>
  <si>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</si>
  <si>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</si>
  <si>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</si>
  <si>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</si>
  <si>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</si>
  <si>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</si>
  <si>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</si>
  <si>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</si>
  <si>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</si>
  <si>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</si>
  <si>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</si>
  <si>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</si>
  <si>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</si>
  <si>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</si>
  <si>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</si>
  <si>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</si>
  <si>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</si>
  <si>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</si>
  <si>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</si>
  <si>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</si>
  <si>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</si>
  <si>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</si>
  <si>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</si>
  <si>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</si>
  <si>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</si>
  <si>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</si>
  <si>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</si>
  <si>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</si>
  <si>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</si>
  <si>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</si>
  <si>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</si>
  <si>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</si>
  <si>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</si>
  <si>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</si>
  <si>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</si>
  <si>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</si>
  <si>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</si>
  <si>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</si>
  <si>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</si>
  <si>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</si>
  <si>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</si>
  <si>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</si>
  <si>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</si>
  <si>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</si>
  <si>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</si>
  <si>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</si>
  <si>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</si>
  <si>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</si>
  <si>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</si>
  <si>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</si>
  <si>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</si>
  <si>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</si>
  <si>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</si>
  <si>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</si>
  <si>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</si>
  <si>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</si>
  <si>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</si>
  <si>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</si>
  <si>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</si>
  <si>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</si>
  <si>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</si>
  <si>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</si>
  <si>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</si>
  <si>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</si>
  <si>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</si>
  <si>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</si>
  <si>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</si>
  <si>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</si>
  <si>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</si>
  <si>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</si>
  <si>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</si>
  <si>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</si>
  <si>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</si>
  <si>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</si>
  <si>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</si>
  <si>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</si>
  <si>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</si>
  <si>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</si>
  <si>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</si>
  <si>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</si>
  <si>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</si>
  <si>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</si>
  <si>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</si>
  <si>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</si>
  <si>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</si>
  <si>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</si>
  <si>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</si>
  <si>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</si>
  <si>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</si>
  <si>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</si>
  <si>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</si>
  <si>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</si>
  <si>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</si>
  <si>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</si>
  <si>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</si>
  <si>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</si>
  <si>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</si>
  <si>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</si>
  <si>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</si>
  <si>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</si>
  <si>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</si>
  <si>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</si>
  <si>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</si>
  <si>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</si>
  <si>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</si>
  <si>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</si>
  <si>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</si>
  <si>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</si>
  <si>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</si>
  <si>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</si>
  <si>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</si>
  <si>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</si>
  <si>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</si>
  <si>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</si>
  <si>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</si>
  <si>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</si>
  <si>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</si>
  <si>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</si>
  <si>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</si>
  <si>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</si>
  <si>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</si>
  <si>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</si>
  <si>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</si>
  <si>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</si>
  <si>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</si>
  <si>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</si>
  <si>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</si>
  <si>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</si>
  <si>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</si>
  <si>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</si>
  <si>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</si>
  <si>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</si>
  <si>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</si>
  <si>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</si>
  <si>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</si>
  <si>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</si>
  <si>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</si>
  <si>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</si>
  <si>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</si>
  <si>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</si>
  <si>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</si>
  <si>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</si>
  <si>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</si>
  <si>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</si>
  <si>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</si>
  <si>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</si>
  <si>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</si>
  <si>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</si>
  <si>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</si>
  <si>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</si>
  <si>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</si>
  <si>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</si>
  <si>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</si>
  <si>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</si>
  <si>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</si>
  <si>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</si>
  <si>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</si>
  <si>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</si>
  <si>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</si>
  <si>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</si>
  <si>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</si>
  <si>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</si>
  <si>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</si>
  <si>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</si>
  <si>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</si>
  <si>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</si>
  <si>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</si>
  <si>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</si>
  <si>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</si>
  <si>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</si>
  <si>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</si>
  <si>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</si>
  <si>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</si>
  <si>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</si>
  <si>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</si>
  <si>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</si>
  <si>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</si>
  <si>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</si>
  <si>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</si>
  <si>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</si>
  <si>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</si>
  <si>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</si>
  <si>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</si>
  <si>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</si>
  <si>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</si>
  <si>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</si>
  <si>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</si>
  <si>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</si>
  <si>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</si>
  <si>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</si>
  <si>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</si>
  <si>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</si>
  <si>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</si>
  <si>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</si>
  <si>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</si>
  <si>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</si>
  <si>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</si>
  <si>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</si>
  <si>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</si>
  <si>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</si>
  <si>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</si>
  <si>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</si>
  <si>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</si>
  <si>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</si>
  <si>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</si>
  <si>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</si>
  <si>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</si>
  <si>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</si>
  <si>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</si>
  <si>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</si>
  <si>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</si>
  <si>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</si>
  <si>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</si>
  <si>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</si>
  <si>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</si>
  <si>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</si>
  <si>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</si>
  <si>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</si>
  <si>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</si>
  <si>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</si>
  <si>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</si>
  <si>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</si>
  <si>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</si>
  <si>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</si>
  <si>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</si>
  <si>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</si>
  <si>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</si>
  <si>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</si>
  <si>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</si>
  <si>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</si>
  <si>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</si>
  <si>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</si>
  <si>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</si>
  <si>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</si>
  <si>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</si>
  <si>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</si>
  <si>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</si>
  <si>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</si>
  <si>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</si>
  <si>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</si>
  <si>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</si>
  <si>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</si>
  <si>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</si>
  <si>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</si>
  <si>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</si>
  <si>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</si>
  <si>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</si>
  <si>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</si>
  <si>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</si>
  <si>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</si>
  <si>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</si>
  <si>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</si>
  <si>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</si>
  <si>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</si>
  <si>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</si>
  <si>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</si>
  <si>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</si>
  <si>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</si>
  <si>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</si>
  <si>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</si>
  <si>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</si>
  <si>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</si>
  <si>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</si>
  <si>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</si>
  <si>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</si>
  <si>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</si>
  <si>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</si>
  <si>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</si>
  <si>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</si>
  <si>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</si>
  <si>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</si>
  <si>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</si>
  <si>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</si>
  <si>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</si>
  <si>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</si>
  <si>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</si>
  <si>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</si>
  <si>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</si>
  <si>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</si>
  <si>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</si>
  <si>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</si>
  <si>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</si>
  <si>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</si>
  <si>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</si>
  <si>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</si>
  <si>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</si>
  <si>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</si>
  <si>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</si>
  <si>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</si>
  <si>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</si>
  <si>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</si>
  <si>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</si>
  <si>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</si>
  <si>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</si>
  <si>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</si>
  <si>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</si>
  <si>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</si>
  <si>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</si>
  <si>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</si>
  <si>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</si>
  <si>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</si>
  <si>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</si>
  <si>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</si>
  <si>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</si>
  <si>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</si>
  <si>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</si>
  <si>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</si>
  <si>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</si>
  <si>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</si>
  <si>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</si>
  <si>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</si>
  <si>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</si>
  <si>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</si>
  <si>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</si>
  <si>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</si>
  <si>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</si>
  <si>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</si>
  <si>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</si>
  <si>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</si>
  <si>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</si>
  <si>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</si>
  <si>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</si>
  <si>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</si>
  <si>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</si>
  <si>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</si>
  <si>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</si>
  <si>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</si>
  <si>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</si>
  <si>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</si>
  <si>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</si>
  <si>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</si>
  <si>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</si>
  <si>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</si>
  <si>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</si>
  <si>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</si>
  <si>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</si>
  <si>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</si>
  <si>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</si>
  <si>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</si>
  <si>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</si>
  <si>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</si>
  <si>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</si>
  <si>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</si>
  <si>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</si>
  <si>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</si>
  <si>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</si>
  <si>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</si>
  <si>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</si>
  <si>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</si>
  <si>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</si>
  <si>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</si>
  <si>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</si>
  <si>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</si>
  <si>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</si>
  <si>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</si>
  <si>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</si>
  <si>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</si>
  <si>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</si>
  <si>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</si>
  <si>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</si>
  <si>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</si>
  <si>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</si>
  <si>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</si>
  <si>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</si>
  <si>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</si>
  <si>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</si>
  <si>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</si>
  <si>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</si>
  <si>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</si>
  <si>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</si>
  <si>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</si>
  <si>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</si>
  <si>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</si>
  <si>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</si>
  <si>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</si>
  <si>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</si>
  <si>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</si>
  <si>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</si>
  <si>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</si>
  <si>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</si>
  <si>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</si>
  <si>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</si>
  <si>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</si>
  <si>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</si>
  <si>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</si>
  <si>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</si>
  <si>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</si>
  <si>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</si>
  <si>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</si>
  <si>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</si>
  <si>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</si>
  <si>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</si>
  <si>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</si>
  <si>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</si>
  <si>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</si>
  <si>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</si>
  <si>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</si>
  <si>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</si>
  <si>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</si>
  <si>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</si>
  <si>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</si>
  <si>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</si>
  <si>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</si>
  <si>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</si>
  <si>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</si>
  <si>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</si>
  <si>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</si>
  <si>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</si>
  <si>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</si>
  <si>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</si>
  <si>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</si>
  <si>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</si>
  <si>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</si>
  <si>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</si>
  <si>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</si>
  <si>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</si>
  <si>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</si>
  <si>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</si>
  <si>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</si>
  <si>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</si>
  <si>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</si>
  <si>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</si>
  <si>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</si>
  <si>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</si>
  <si>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</si>
  <si>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</si>
  <si>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</si>
  <si>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</si>
  <si>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</si>
  <si>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</si>
  <si>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</si>
  <si>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</si>
  <si>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</si>
  <si>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</si>
  <si>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</si>
  <si>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</si>
  <si>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</si>
  <si>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</si>
  <si>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</si>
  <si>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</si>
  <si>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</si>
  <si>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</si>
  <si>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</si>
  <si>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</si>
  <si>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</si>
  <si>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</si>
  <si>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</si>
  <si>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</si>
  <si>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</si>
  <si>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</si>
  <si>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</si>
  <si>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</si>
  <si>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</si>
  <si>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</si>
  <si>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</si>
  <si>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</si>
  <si>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</si>
  <si>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</si>
  <si>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</si>
  <si>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</si>
  <si>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</si>
  <si>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</si>
  <si>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</si>
  <si>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</si>
  <si>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</si>
  <si>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</si>
  <si>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</si>
  <si>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</si>
  <si>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</si>
  <si>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</si>
  <si>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</si>
  <si>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</si>
  <si>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</si>
  <si>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</si>
  <si>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</si>
  <si>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</si>
  <si>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</si>
  <si>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</si>
  <si>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</si>
  <si>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</si>
  <si>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</si>
  <si>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</si>
  <si>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</si>
  <si>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</si>
  <si>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</si>
  <si>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</si>
  <si>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</si>
  <si>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</si>
  <si>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</si>
  <si>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</si>
  <si>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</si>
  <si>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</si>
  <si>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</si>
  <si>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</si>
  <si>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</si>
  <si>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</si>
  <si>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</si>
  <si>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</si>
  <si>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</si>
  <si>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</si>
  <si>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</si>
  <si>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</si>
  <si>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</si>
  <si>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</si>
  <si>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</si>
  <si>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</si>
  <si>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</si>
  <si>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</si>
  <si>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</si>
  <si>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</si>
  <si>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</si>
  <si>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</si>
  <si>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</si>
  <si>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</si>
  <si>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</si>
  <si>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</si>
  <si>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</si>
  <si>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</si>
  <si>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</si>
  <si>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</si>
  <si>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</si>
  <si>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</si>
  <si>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</si>
  <si>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</si>
  <si>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</si>
  <si>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</si>
  <si>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</si>
  <si>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</si>
  <si>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</si>
  <si>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</si>
  <si>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</si>
  <si>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</si>
  <si>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</si>
  <si>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</si>
  <si>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</si>
  <si>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</si>
  <si>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</si>
  <si>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</si>
  <si>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</si>
  <si>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</si>
  <si>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</si>
  <si>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</si>
  <si>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</si>
  <si>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</si>
  <si>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</si>
  <si>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</si>
  <si>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</si>
  <si>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</si>
  <si>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</si>
  <si>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</si>
  <si>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</si>
  <si>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</si>
  <si>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</si>
  <si>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</si>
  <si>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</si>
  <si>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</si>
  <si>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</si>
  <si>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</si>
  <si>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</si>
  <si>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</si>
  <si>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</si>
  <si>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</si>
  <si>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</si>
  <si>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</si>
  <si>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</si>
  <si>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</si>
  <si>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</si>
  <si>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</si>
  <si>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</si>
  <si>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</si>
  <si>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</si>
  <si>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</si>
  <si>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</si>
  <si>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</si>
  <si>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</si>
  <si>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</si>
  <si>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</si>
  <si>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</si>
  <si>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</si>
  <si>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</si>
  <si>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</si>
  <si>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</si>
  <si>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</si>
  <si>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</si>
  <si>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</si>
  <si>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</si>
  <si>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</si>
  <si>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</si>
  <si>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</si>
  <si>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</si>
  <si>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</si>
  <si>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</si>
  <si>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</si>
  <si>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</si>
  <si>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</si>
  <si>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</si>
  <si>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</si>
  <si>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</si>
  <si>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</si>
  <si>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</si>
  <si>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</si>
  <si>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</si>
  <si>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</si>
  <si>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</si>
  <si>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</si>
  <si>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</si>
  <si>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</si>
  <si>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</si>
  <si>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</si>
  <si>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</si>
  <si>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</si>
  <si>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</si>
  <si>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</si>
  <si>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</si>
  <si>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</si>
  <si>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</si>
  <si>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</si>
  <si>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</si>
  <si>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</si>
  <si>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</si>
  <si>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</si>
  <si>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</si>
  <si>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</si>
  <si>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</si>
  <si>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</si>
  <si>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</si>
  <si>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</si>
  <si>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</si>
  <si>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</si>
  <si>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</si>
  <si>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</si>
  <si>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</si>
  <si>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</si>
  <si>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</si>
  <si>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</si>
  <si>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</si>
  <si>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</si>
  <si>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</si>
  <si>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</si>
  <si>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</si>
  <si>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</si>
  <si>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</si>
  <si>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</si>
  <si>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</si>
  <si>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</si>
  <si>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</si>
  <si>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</si>
  <si>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</si>
  <si>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</si>
  <si>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</si>
  <si>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</si>
  <si>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</si>
  <si>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</si>
  <si>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</si>
  <si>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</si>
  <si>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</si>
  <si>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</si>
  <si>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</si>
  <si>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</si>
  <si>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</si>
  <si>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</si>
  <si>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</si>
  <si>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</si>
  <si>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</si>
  <si>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</si>
  <si>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</si>
  <si>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</si>
  <si>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</si>
  <si>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</si>
  <si>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</si>
  <si>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</si>
  <si>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</si>
  <si>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</si>
  <si>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</si>
  <si>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</si>
  <si>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</si>
  <si>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</si>
  <si>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</si>
  <si>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</si>
  <si>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</si>
  <si>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</si>
  <si>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</si>
  <si>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</si>
  <si>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</si>
  <si>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</si>
  <si>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</si>
  <si>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</si>
  <si>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</si>
  <si>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</si>
  <si>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</si>
  <si>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</si>
  <si>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</si>
  <si>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</si>
  <si>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</si>
  <si>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</si>
  <si>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</si>
  <si>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</si>
  <si>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</si>
  <si>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</si>
  <si>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</si>
  <si>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</si>
  <si>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</si>
  <si>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</si>
  <si>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</si>
  <si>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</si>
  <si>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</si>
  <si>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</si>
  <si>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</si>
  <si>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</si>
  <si>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</si>
  <si>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</si>
  <si>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</si>
  <si>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</si>
  <si>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</si>
  <si>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</si>
  <si>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</si>
  <si>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</si>
  <si>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</si>
  <si>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</si>
  <si>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</si>
  <si>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</si>
  <si>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</si>
  <si>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</si>
  <si>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</si>
  <si>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</si>
  <si>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</si>
  <si>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</si>
  <si>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</si>
  <si>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</si>
  <si>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</si>
  <si>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</si>
  <si>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</si>
  <si>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</si>
  <si>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</si>
  <si>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</si>
  <si>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</si>
  <si>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</si>
  <si>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</si>
  <si>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</si>
  <si>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</si>
  <si>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</si>
  <si>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</si>
  <si>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</si>
  <si>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</si>
  <si>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</si>
  <si>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</si>
  <si>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</si>
  <si>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</si>
  <si>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</si>
  <si>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</si>
  <si>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</si>
  <si>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</si>
  <si>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</si>
  <si>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</si>
  <si>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</si>
  <si>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</si>
  <si>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</si>
  <si>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</si>
  <si>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</si>
  <si>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</si>
  <si>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</si>
  <si>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</si>
  <si>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</si>
  <si>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</si>
  <si>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</si>
  <si>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</si>
  <si>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</si>
  <si>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</si>
  <si>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</si>
  <si>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</si>
  <si>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</si>
  <si>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</si>
  <si>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</si>
  <si>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</si>
  <si>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</si>
  <si>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</si>
  <si>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</si>
  <si>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</si>
  <si>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</si>
  <si>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</si>
  <si>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</si>
  <si>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</si>
  <si>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</si>
  <si>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</si>
  <si>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</si>
  <si>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</si>
  <si>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</si>
  <si>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</si>
  <si>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</si>
  <si>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</si>
  <si>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</si>
  <si>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</si>
  <si>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</si>
  <si>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</si>
  <si>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</si>
  <si>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</si>
  <si>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</si>
  <si>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</si>
  <si>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</si>
  <si>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</si>
  <si>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</si>
  <si>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</si>
  <si>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</si>
  <si>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</si>
  <si>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</si>
  <si>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</si>
  <si>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</si>
  <si>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</si>
  <si>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</si>
  <si>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</si>
  <si>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</si>
  <si>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</si>
  <si>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</si>
  <si>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</si>
  <si>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</si>
  <si>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</si>
  <si>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</si>
  <si>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</si>
  <si>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</si>
  <si>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</si>
  <si>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</si>
  <si>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</si>
  <si>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</si>
  <si>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</si>
  <si>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</si>
  <si>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</si>
  <si>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</si>
  <si>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</si>
  <si>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</si>
  <si>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</si>
  <si>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</si>
  <si>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</si>
  <si>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</si>
  <si>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</si>
  <si>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</si>
  <si>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</si>
  <si>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</si>
  <si>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</si>
  <si>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</si>
  <si>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</si>
  <si>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</si>
  <si>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</si>
  <si>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</si>
  <si>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</si>
  <si>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</si>
  <si>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</si>
  <si>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</si>
  <si>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</si>
  <si>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</si>
  <si>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</si>
  <si>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</si>
  <si>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</si>
  <si>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</si>
  <si>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</si>
  <si>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</si>
  <si>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</si>
  <si>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</si>
  <si>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</si>
  <si>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</si>
  <si>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</si>
  <si>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</si>
  <si>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</si>
  <si>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</si>
  <si>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</si>
  <si>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</si>
  <si>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</si>
  <si>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</si>
  <si>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</si>
  <si>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</si>
  <si>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</si>
  <si>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</si>
  <si>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</si>
  <si>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</si>
  <si>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</si>
  <si>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</si>
  <si>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</si>
  <si>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</si>
  <si>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</si>
  <si>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</si>
  <si>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</si>
  <si>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</si>
  <si>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</si>
  <si>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</si>
  <si>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</si>
  <si>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</si>
  <si>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</si>
  <si>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</si>
  <si>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</si>
  <si>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</si>
  <si>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</si>
  <si>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</si>
  <si>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</si>
  <si>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</si>
  <si>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</si>
  <si>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</si>
  <si>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</si>
  <si>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</si>
  <si>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</si>
  <si>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</si>
  <si>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</si>
  <si>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</si>
  <si>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For Period Ending January 12,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</si>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</sst>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b/>
      <sz val="10"/>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39">
    <xf numFmtId="0" fontId="0" fillId="0" borderId="0" xfId="0"/>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49" fontId="27" fillId="0" borderId="15" xfId="0" applyNumberFormat="1" applyFont="1" applyFill="1" applyBorder="1" applyAlignment="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49" fontId="27" fillId="0" borderId="0" xfId="0" applyNumberFormat="1" applyFont="1" applyFill="1" applyBorder="1" applyAlignment="1"/>
    <xf numFmtId="0" fontId="27" fillId="0" borderId="25" xfId="2858" applyFont="1" applyFill="1" applyBorder="1" applyAlignment="1">
      <alignment wrapText="1"/>
    </xf>
    <xf numFmtId="1" fontId="51" fillId="0" borderId="56" xfId="2858" applyNumberFormat="1" applyFont="1" applyFill="1" applyBorder="1" applyAlignment="1">
      <alignment horizont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166" fontId="48" fillId="0" borderId="33" xfId="2660" applyNumberFormat="1" applyFont="1" applyFill="1" applyBorder="1" applyAlignment="1">
      <alignment horizontal="left" vertical="center"/>
    </xf>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55" xfId="0" applyFont="1" applyFill="1" applyBorder="1" applyAlignment="1">
      <alignment horizontal="left"/>
    </xf>
    <xf numFmtId="0" fontId="27" fillId="0" borderId="15" xfId="0" applyFont="1" applyFill="1" applyBorder="1" applyAlignment="1">
      <alignment horizontal="left"/>
    </xf>
    <xf numFmtId="0" fontId="73"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1" fontId="51" fillId="0" borderId="16" xfId="2858" applyNumberFormat="1" applyFont="1" applyFill="1" applyBorder="1" applyAlignment="1">
      <alignment horizontal="center"/>
    </xf>
    <xf numFmtId="0" fontId="27" fillId="0" borderId="0" xfId="2858" applyFont="1" applyFill="1" applyAlignment="1"/>
    <xf numFmtId="0" fontId="27" fillId="0" borderId="34" xfId="2858" applyFont="1" applyFill="1" applyBorder="1"/>
    <xf numFmtId="0" fontId="27" fillId="0" borderId="57" xfId="2858" applyFont="1" applyFill="1" applyBorder="1"/>
    <xf numFmtId="14" fontId="48" fillId="0" borderId="15" xfId="2867" applyNumberFormat="1" applyFont="1" applyFill="1" applyBorder="1" applyAlignment="1">
      <alignment horizontal="center" vertical="center"/>
    </xf>
    <xf numFmtId="0" fontId="48" fillId="0" borderId="15" xfId="2867" applyFont="1" applyFill="1" applyBorder="1" applyAlignment="1">
      <alignment vertical="center"/>
    </xf>
    <xf numFmtId="0" fontId="48" fillId="0" borderId="15" xfId="2867" applyFont="1" applyFill="1" applyBorder="1" applyAlignment="1">
      <alignment vertical="center" wrapText="1"/>
    </xf>
    <xf numFmtId="0" fontId="48" fillId="0" borderId="14" xfId="2867" applyFont="1" applyFill="1" applyBorder="1" applyAlignment="1">
      <alignment vertical="center"/>
    </xf>
    <xf numFmtId="0" fontId="48" fillId="0" borderId="16" xfId="2867" applyFont="1" applyFill="1" applyBorder="1" applyAlignment="1">
      <alignment horizontal="center" vertical="center"/>
    </xf>
    <xf numFmtId="0" fontId="27" fillId="0" borderId="34" xfId="2858" applyFont="1" applyFill="1" applyBorder="1" applyAlignment="1">
      <alignment horizontal="center" vertical="center" wrapText="1"/>
    </xf>
    <xf numFmtId="0" fontId="27" fillId="0" borderId="32"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164" fontId="27" fillId="0" borderId="30" xfId="2659" applyNumberFormat="1" applyFont="1" applyFill="1" applyBorder="1"/>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7" fillId="0" borderId="33" xfId="2858" applyFont="1" applyFill="1" applyBorder="1" applyAlignment="1">
      <alignment horizontal="center"/>
    </xf>
    <xf numFmtId="0" fontId="27" fillId="0" borderId="32" xfId="2858" applyFont="1" applyFill="1" applyBorder="1" applyAlignment="1">
      <alignment horizontal="center"/>
    </xf>
    <xf numFmtId="0" fontId="27" fillId="0" borderId="34" xfId="2858" applyFont="1" applyFill="1" applyBorder="1" applyAlignment="1">
      <alignment horizontal="center"/>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1" fontId="49" fillId="0" borderId="26" xfId="2818" applyNumberFormat="1" applyFont="1" applyFill="1" applyBorder="1" applyAlignment="1">
      <alignment horizontal="center" vertical="top"/>
    </xf>
    <xf numFmtId="1" fontId="49" fillId="0" borderId="26" xfId="2867" applyNumberFormat="1" applyFont="1" applyFill="1" applyBorder="1" applyAlignment="1">
      <alignment horizontal="center" vertical="top"/>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Font="1" applyFill="1" applyBorder="1" applyAlignment="1">
      <alignment wrapText="1"/>
    </xf>
    <xf numFmtId="14" fontId="27" fillId="0" borderId="15" xfId="2858" applyNumberFormat="1" applyFont="1" applyFill="1" applyBorder="1" applyAlignment="1">
      <alignment horizontal="center" vertical="center"/>
    </xf>
    <xf numFmtId="0" fontId="27" fillId="0" borderId="0" xfId="2858" applyFont="1" applyFill="1" applyBorder="1" applyAlignment="1">
      <alignment horizontal="left"/>
    </xf>
    <xf numFmtId="0" fontId="27" fillId="0" borderId="0" xfId="2858" applyFont="1" applyFill="1" applyBorder="1"/>
    <xf numFmtId="0" fontId="27" fillId="0" borderId="10" xfId="2858" applyFont="1" applyFill="1" applyBorder="1" applyAlignment="1">
      <alignment horizontal="center" vertical="center"/>
    </xf>
    <xf numFmtId="0" fontId="27" fillId="0" borderId="10" xfId="2858" applyFont="1" applyFill="1" applyBorder="1" applyAlignment="1">
      <alignment vertical="center"/>
    </xf>
    <xf numFmtId="14" fontId="27" fillId="0" borderId="19" xfId="2858" applyNumberFormat="1" applyFont="1" applyFill="1" applyBorder="1" applyAlignment="1">
      <alignment horizontal="center" vertical="center"/>
    </xf>
    <xf numFmtId="1" fontId="49" fillId="0" borderId="26" xfId="2893" applyNumberFormat="1" applyFont="1" applyFill="1" applyBorder="1" applyAlignment="1">
      <alignment horizontal="center" vertical="top"/>
    </xf>
    <xf numFmtId="0" fontId="27" fillId="0" borderId="17" xfId="2858" applyFont="1" applyFill="1" applyBorder="1"/>
    <xf numFmtId="41" fontId="27" fillId="0" borderId="0" xfId="2858" applyNumberFormat="1" applyFont="1" applyFill="1"/>
    <xf numFmtId="41" fontId="46" fillId="0" borderId="103" xfId="2818" applyNumberFormat="1" applyFont="1" applyFill="1" applyBorder="1" applyAlignment="1" applyProtection="1">
      <alignment horizontal="center" wrapText="1"/>
      <protection locked="0"/>
    </xf>
    <xf numFmtId="41" fontId="0" fillId="0" borderId="0" xfId="0" applyNumberFormat="1" applyFill="1"/>
    <xf numFmtId="42" fontId="27" fillId="0" borderId="33" xfId="2858" applyNumberFormat="1" applyFont="1" applyFill="1" applyBorder="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42" fontId="27" fillId="0" borderId="88" xfId="2858" applyNumberFormat="1" applyFont="1" applyFill="1" applyBorder="1"/>
    <xf numFmtId="42" fontId="27" fillId="0" borderId="13" xfId="2858" applyNumberFormat="1" applyFont="1" applyFill="1" applyBorder="1"/>
    <xf numFmtId="42" fontId="27" fillId="0" borderId="56" xfId="2858" applyNumberFormat="1" applyFont="1" applyFill="1" applyBorder="1"/>
    <xf numFmtId="0" fontId="46" fillId="0" borderId="44" xfId="2818" applyFont="1" applyFill="1" applyBorder="1" applyAlignment="1" applyProtection="1">
      <alignment horizontal="center" wrapText="1"/>
      <protection locked="0"/>
    </xf>
    <xf numFmtId="0" fontId="46" fillId="0" borderId="66" xfId="2818" applyFont="1" applyFill="1" applyBorder="1" applyAlignment="1" applyProtection="1">
      <alignment horizontal="center" wrapText="1"/>
      <protection locked="0"/>
    </xf>
    <xf numFmtId="0" fontId="27" fillId="0" borderId="11" xfId="2858" applyFont="1" applyFill="1" applyBorder="1"/>
    <xf numFmtId="0" fontId="27" fillId="0" borderId="14" xfId="2858" applyFont="1" applyFill="1" applyBorder="1"/>
    <xf numFmtId="0" fontId="27" fillId="0" borderId="24" xfId="2858" applyFont="1" applyFill="1" applyBorder="1"/>
    <xf numFmtId="0" fontId="24" fillId="0" borderId="25" xfId="2858" applyFont="1" applyFill="1" applyBorder="1" applyAlignment="1">
      <alignment horizontal="center"/>
    </xf>
    <xf numFmtId="0" fontId="27" fillId="57" borderId="0" xfId="2858" applyFont="1" applyFill="1"/>
    <xf numFmtId="0" fontId="27" fillId="0" borderId="0" xfId="2858" applyNumberFormat="1" applyFont="1" applyFill="1" applyBorder="1" applyAlignment="1">
      <alignment horizontal="left"/>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8" fillId="0" borderId="10" xfId="2818" applyFont="1" applyFill="1" applyBorder="1" applyAlignment="1">
      <alignment vertical="center"/>
    </xf>
    <xf numFmtId="0" fontId="48" fillId="0" borderId="40" xfId="2818" applyFont="1" applyFill="1" applyBorder="1" applyAlignment="1">
      <alignment vertical="center"/>
    </xf>
    <xf numFmtId="0" fontId="48" fillId="0" borderId="55" xfId="2818" applyFont="1" applyFill="1" applyBorder="1" applyAlignment="1">
      <alignment vertical="center"/>
    </xf>
    <xf numFmtId="14" fontId="48" fillId="0" borderId="10" xfId="2818" applyNumberFormat="1" applyFont="1" applyFill="1" applyBorder="1" applyAlignment="1">
      <alignment horizontal="center" vertical="center"/>
    </xf>
    <xf numFmtId="14" fontId="48" fillId="0" borderId="4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27" fillId="0" borderId="52" xfId="2858" applyNumberFormat="1" applyFont="1" applyFill="1" applyBorder="1" applyAlignment="1">
      <alignment horizontal="center" vertical="center"/>
    </xf>
    <xf numFmtId="0" fontId="48" fillId="0" borderId="36" xfId="2818" applyFont="1" applyFill="1" applyBorder="1" applyAlignment="1">
      <alignment horizontal="center" vertical="center"/>
    </xf>
    <xf numFmtId="0" fontId="48" fillId="0" borderId="22" xfId="2818" applyFont="1" applyFill="1" applyBorder="1" applyAlignment="1">
      <alignment horizontal="center" vertical="center"/>
    </xf>
    <xf numFmtId="0" fontId="48" fillId="0" borderId="21" xfId="2818" applyFont="1" applyFill="1" applyBorder="1" applyAlignment="1">
      <alignment horizontal="center" vertical="center"/>
    </xf>
    <xf numFmtId="165" fontId="48" fillId="0" borderId="10" xfId="2660" applyNumberFormat="1" applyFont="1" applyFill="1" applyBorder="1" applyAlignment="1">
      <alignment vertical="center"/>
    </xf>
    <xf numFmtId="165" fontId="48" fillId="0" borderId="4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52" xfId="2818" applyFont="1" applyFill="1" applyBorder="1" applyAlignment="1">
      <alignment vertical="center"/>
    </xf>
    <xf numFmtId="0" fontId="48" fillId="0" borderId="10" xfId="2818" applyFont="1" applyFill="1" applyBorder="1" applyAlignment="1">
      <alignment vertical="center" wrapText="1"/>
    </xf>
    <xf numFmtId="0" fontId="48" fillId="0" borderId="4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14" fontId="24" fillId="0" borderId="0" xfId="2818" applyNumberFormat="1" applyFont="1" applyFill="1" applyBorder="1" applyAlignment="1">
      <alignment horizontal="center"/>
    </xf>
    <xf numFmtId="0" fontId="77" fillId="0" borderId="0" xfId="0" applyFont="1" applyAlignment="1">
      <alignment horizontal="left"/>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46" fillId="0" borderId="0" xfId="2818" applyNumberFormat="1" applyFont="1" applyFill="1" applyBorder="1" applyAlignment="1">
      <alignment horizontal="center"/>
    </xf>
    <xf numFmtId="0" fontId="24" fillId="0" borderId="31"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7" fillId="0" borderId="0" xfId="2858" applyNumberFormat="1" applyFont="1" applyFill="1" applyBorder="1" applyAlignment="1">
      <alignment vertical="top"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Border="1" applyAlignment="1">
      <alignment wrapText="1"/>
    </xf>
    <xf numFmtId="0" fontId="27" fillId="55" borderId="38"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1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27" fillId="55" borderId="40" xfId="2858" applyFont="1" applyFill="1" applyBorder="1" applyAlignment="1">
      <alignment horizontal="left" vertical="center" wrapText="1"/>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0" borderId="0" xfId="2858" applyFont="1" applyFill="1" applyAlignment="1">
      <alignment wrapText="1"/>
    </xf>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Alignment="1">
      <alignment horizontal="left"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46"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4" fillId="0" borderId="63" xfId="2858" applyFont="1" applyFill="1" applyBorder="1" applyAlignment="1">
      <alignment horizontal="center" wrapText="1"/>
    </xf>
    <xf numFmtId="0" fontId="24" fillId="0" borderId="70" xfId="2858" applyFont="1" applyFill="1" applyBorder="1" applyAlignment="1">
      <alignment horizontal="center" wrapText="1"/>
    </xf>
    <xf numFmtId="0" fontId="24" fillId="0" borderId="0" xfId="2858" applyFont="1" applyFill="1" applyAlignment="1">
      <alignment horizontal="center"/>
    </xf>
    <xf numFmtId="0" fontId="27" fillId="0" borderId="0" xfId="0" applyFont="1" applyFill="1"/>
    <xf numFmtId="0" fontId="27" fillId="0" borderId="0" xfId="0" applyFont="1" applyFill="1" applyAlignment="1"/>
    <xf numFmtId="0" fontId="27" fillId="0" borderId="0" xfId="0" applyFont="1" applyFill="1" applyAlignment="1">
      <alignment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0" borderId="69" xfId="2858" applyFont="1" applyFill="1" applyBorder="1" applyAlignment="1">
      <alignment horizontal="center" wrapText="1"/>
    </xf>
    <xf numFmtId="0" fontId="27" fillId="0" borderId="36" xfId="2858" applyFont="1" applyFill="1" applyBorder="1" applyAlignment="1">
      <alignment horizontal="center" vertical="center"/>
    </xf>
    <xf numFmtId="0" fontId="27" fillId="0" borderId="21"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14" fontId="27" fillId="55" borderId="50" xfId="2858" applyNumberFormat="1" applyFont="1" applyFill="1" applyBorder="1" applyAlignment="1">
      <alignment horizontal="center" vertical="center"/>
    </xf>
    <xf numFmtId="14" fontId="27" fillId="55" borderId="19" xfId="2858" applyNumberFormat="1"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50" xfId="2858"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40" xfId="3102" applyFont="1" applyFill="1" applyBorder="1" applyAlignment="1">
      <alignment vertical="center"/>
    </xf>
    <xf numFmtId="0" fontId="27" fillId="0" borderId="40"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52"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352425</xdr:rowOff>
    </xdr:from>
    <xdr:to>
      <xdr:col>23</xdr:col>
      <xdr:colOff>21248</xdr:colOff>
      <xdr:row>22</xdr:row>
      <xdr:rowOff>11908</xdr:rowOff>
    </xdr:to>
    <xdr:grpSp>
      <xdr:nvGrpSpPr>
        <xdr:cNvPr id="2" name="Group 1"/>
        <xdr:cNvGrpSpPr/>
      </xdr:nvGrpSpPr>
      <xdr:grpSpPr>
        <a:xfrm>
          <a:off x="8748378" y="2962275"/>
          <a:ext cx="14999645" cy="3640933"/>
          <a:chOff x="8655991" y="2296406"/>
          <a:chExt cx="14642101" cy="2515431"/>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299475"/>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2180" y="2675757"/>
            <a:ext cx="763349" cy="464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97938"/>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62389" y="3188897"/>
            <a:ext cx="258287"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01965"/>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305130"/>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28064" y="4557661"/>
            <a:ext cx="508350" cy="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view="pageBreakPreview" zoomScaleNormal="55" zoomScaleSheetLayoutView="100" zoomScalePageLayoutView="85" workbookViewId="0">
      <selection sqref="A1:R1"/>
    </sheetView>
  </sheetViews>
  <sheetFormatPr defaultRowHeight="16.5"/>
  <cols>
    <col min="1" max="1" width="11.5703125" style="997" bestFit="1" customWidth="1"/>
    <col min="2" max="2" width="14.85546875" style="33" customWidth="1"/>
    <col min="3" max="3" width="46.42578125" style="1008" customWidth="1"/>
    <col min="4" max="4" width="19.85546875" style="1005" bestFit="1" customWidth="1"/>
    <col min="5" max="5" width="6.85546875" style="223" bestFit="1" customWidth="1"/>
    <col min="6" max="6" width="39.42578125" style="1008" customWidth="1"/>
    <col min="7" max="7" width="26.42578125" style="34" bestFit="1" customWidth="1"/>
    <col min="8" max="8" width="13.7109375" style="223" customWidth="1"/>
    <col min="9" max="9" width="14.140625" style="223" customWidth="1"/>
    <col min="10" max="10" width="2.42578125" style="44" customWidth="1"/>
    <col min="11" max="11" width="20.140625" style="35" customWidth="1"/>
    <col min="12" max="12" width="20.85546875" style="35" bestFit="1" customWidth="1"/>
    <col min="13" max="13" width="19.7109375" style="36" customWidth="1"/>
    <col min="14" max="14" width="13.5703125" style="223" customWidth="1"/>
    <col min="15" max="15" width="17" style="36" customWidth="1"/>
    <col min="16" max="16" width="4.140625" style="44" customWidth="1"/>
    <col min="17" max="17" width="2.42578125" style="44" customWidth="1"/>
    <col min="18" max="18" width="18.7109375" style="391" customWidth="1"/>
    <col min="19" max="16384" width="9.140625" style="1008"/>
  </cols>
  <sheetData>
    <row r="1" spans="1:22" ht="14.25">
      <c r="A1" s="1089" t="s">
        <v>1801</v>
      </c>
      <c r="B1" s="1089"/>
      <c r="C1" s="1089"/>
      <c r="D1" s="1089"/>
      <c r="E1" s="1089"/>
      <c r="F1" s="1089"/>
      <c r="G1" s="1089"/>
      <c r="H1" s="1089"/>
      <c r="I1" s="1089"/>
      <c r="J1" s="1089"/>
      <c r="K1" s="1089"/>
      <c r="L1" s="1089"/>
      <c r="M1" s="1089"/>
      <c r="N1" s="1089"/>
      <c r="O1" s="1089"/>
      <c r="P1" s="1089"/>
      <c r="Q1" s="1089"/>
      <c r="R1" s="1089"/>
    </row>
    <row r="2" spans="1:22" ht="15">
      <c r="A2" s="1088"/>
      <c r="B2" s="1088"/>
      <c r="C2" s="1088"/>
      <c r="D2" s="1088"/>
      <c r="E2" s="1088"/>
      <c r="F2" s="1088"/>
      <c r="G2" s="1088"/>
      <c r="H2" s="1088"/>
      <c r="I2" s="1088"/>
      <c r="J2" s="1088"/>
      <c r="K2" s="1088"/>
      <c r="L2" s="1088"/>
      <c r="M2" s="1088"/>
      <c r="N2" s="1088"/>
      <c r="O2" s="1088"/>
      <c r="P2" s="1088"/>
      <c r="Q2" s="1088"/>
      <c r="R2" s="1088"/>
    </row>
    <row r="3" spans="1:22" ht="15">
      <c r="A3" s="1088" t="s">
        <v>1</v>
      </c>
      <c r="B3" s="1088"/>
      <c r="C3" s="1088"/>
      <c r="D3" s="1088"/>
      <c r="E3" s="1088"/>
      <c r="F3" s="1088"/>
      <c r="G3" s="1088"/>
      <c r="H3" s="1088"/>
      <c r="I3" s="1088"/>
      <c r="J3" s="1088"/>
      <c r="K3" s="1088"/>
      <c r="L3" s="1088"/>
      <c r="M3" s="1088"/>
      <c r="N3" s="1088"/>
      <c r="O3" s="1088"/>
      <c r="P3" s="1088"/>
      <c r="Q3" s="1088"/>
      <c r="R3" s="1088"/>
    </row>
    <row r="4" spans="1:22" ht="15">
      <c r="A4" s="1088"/>
      <c r="B4" s="1088"/>
      <c r="C4" s="1088"/>
      <c r="D4" s="1088"/>
      <c r="E4" s="1088"/>
      <c r="F4" s="1088"/>
      <c r="G4" s="1088"/>
      <c r="H4" s="1088"/>
      <c r="I4" s="1088"/>
      <c r="J4" s="1088"/>
      <c r="K4" s="1088"/>
      <c r="L4" s="1088"/>
      <c r="M4" s="1088"/>
      <c r="N4" s="1088"/>
      <c r="O4" s="1088"/>
      <c r="P4" s="1088"/>
      <c r="Q4" s="1088"/>
      <c r="R4" s="1088"/>
    </row>
    <row r="5" spans="1:22" ht="15">
      <c r="A5" s="1088" t="s">
        <v>601</v>
      </c>
      <c r="B5" s="1088"/>
      <c r="C5" s="1088"/>
      <c r="D5" s="1088"/>
      <c r="E5" s="1088"/>
      <c r="F5" s="1088"/>
      <c r="G5" s="1088"/>
      <c r="H5" s="1088"/>
      <c r="I5" s="1088"/>
      <c r="J5" s="1088"/>
      <c r="K5" s="1088"/>
      <c r="L5" s="1088"/>
      <c r="M5" s="1088"/>
      <c r="N5" s="1088"/>
      <c r="O5" s="1088"/>
      <c r="P5" s="1088"/>
      <c r="Q5" s="1088"/>
      <c r="R5" s="1088"/>
    </row>
    <row r="6" spans="1:22" ht="14.25">
      <c r="A6" s="1090"/>
      <c r="B6" s="1090"/>
      <c r="C6" s="1090"/>
      <c r="D6" s="1090"/>
      <c r="E6" s="1090"/>
      <c r="F6" s="1090"/>
      <c r="G6" s="1090"/>
      <c r="H6" s="1090"/>
      <c r="I6" s="1090"/>
      <c r="J6" s="1090"/>
      <c r="K6" s="1090"/>
      <c r="L6" s="1090"/>
      <c r="M6" s="1090"/>
      <c r="N6" s="1090"/>
      <c r="O6" s="1090"/>
      <c r="P6" s="1090"/>
      <c r="Q6" s="1090"/>
      <c r="R6" s="1090"/>
    </row>
    <row r="7" spans="1:22" ht="15">
      <c r="A7" s="1091" t="s">
        <v>1800</v>
      </c>
      <c r="B7" s="1091"/>
      <c r="C7" s="1091"/>
      <c r="D7" s="1091"/>
      <c r="E7" s="1091"/>
      <c r="F7" s="1091"/>
      <c r="G7" s="1091"/>
      <c r="H7" s="1091"/>
      <c r="I7" s="1091"/>
      <c r="J7" s="1091"/>
      <c r="K7" s="1091"/>
      <c r="L7" s="1091"/>
      <c r="M7" s="1091"/>
      <c r="N7" s="1091"/>
      <c r="O7" s="1091"/>
      <c r="P7" s="1091"/>
      <c r="Q7" s="1091"/>
      <c r="R7" s="1091"/>
    </row>
    <row r="8" spans="1:22" ht="15">
      <c r="A8" s="1088"/>
      <c r="B8" s="1088"/>
      <c r="C8" s="1088"/>
      <c r="D8" s="1088"/>
      <c r="E8" s="1088"/>
      <c r="F8" s="1088"/>
      <c r="G8" s="1088"/>
      <c r="H8" s="1088"/>
      <c r="I8" s="1088"/>
      <c r="J8" s="1088"/>
      <c r="K8" s="1088"/>
      <c r="L8" s="1088"/>
      <c r="M8" s="1088"/>
      <c r="N8" s="1088"/>
      <c r="O8" s="1088"/>
      <c r="P8" s="1088"/>
      <c r="Q8" s="1088"/>
      <c r="R8" s="1088"/>
    </row>
    <row r="9" spans="1:22" ht="15">
      <c r="A9" s="1092" t="s">
        <v>3</v>
      </c>
      <c r="B9" s="1092"/>
      <c r="C9" s="1092"/>
      <c r="D9" s="1092"/>
      <c r="E9" s="1092"/>
      <c r="F9" s="1092"/>
      <c r="G9" s="1092"/>
      <c r="H9" s="1092"/>
      <c r="I9" s="1092"/>
      <c r="J9" s="1092"/>
      <c r="K9" s="1092"/>
      <c r="L9" s="1092"/>
      <c r="M9" s="1092"/>
      <c r="N9" s="1092"/>
      <c r="O9" s="1092"/>
      <c r="P9" s="1092"/>
      <c r="Q9" s="1092"/>
      <c r="R9" s="1092"/>
    </row>
    <row r="10" spans="1:22" ht="15.75" thickBot="1">
      <c r="A10" s="1092"/>
      <c r="B10" s="1092"/>
      <c r="C10" s="1092"/>
      <c r="D10" s="1092"/>
      <c r="E10" s="1092"/>
      <c r="F10" s="1092"/>
      <c r="G10" s="1092"/>
      <c r="H10" s="1092"/>
      <c r="I10" s="1092"/>
      <c r="J10" s="1092"/>
      <c r="K10" s="1092"/>
      <c r="L10" s="1092"/>
      <c r="M10" s="1092"/>
      <c r="N10" s="1092"/>
      <c r="O10" s="1092"/>
      <c r="P10" s="1092"/>
      <c r="Q10" s="1092"/>
      <c r="R10" s="1092"/>
    </row>
    <row r="11" spans="1:22" s="1005" customFormat="1" ht="30.75" customHeight="1">
      <c r="A11" s="1094" t="s">
        <v>952</v>
      </c>
      <c r="B11" s="1055" t="s">
        <v>1279</v>
      </c>
      <c r="C11" s="1057" t="s">
        <v>4</v>
      </c>
      <c r="D11" s="1057"/>
      <c r="E11" s="1058"/>
      <c r="F11" s="1059" t="s">
        <v>1280</v>
      </c>
      <c r="G11" s="1060"/>
      <c r="H11" s="1061"/>
      <c r="I11" s="1059" t="s">
        <v>1287</v>
      </c>
      <c r="J11" s="1062"/>
      <c r="K11" s="1061"/>
      <c r="L11" s="1053" t="s">
        <v>1295</v>
      </c>
      <c r="M11" s="1054"/>
      <c r="N11" s="1059" t="s">
        <v>1290</v>
      </c>
      <c r="O11" s="1060"/>
      <c r="P11" s="1093"/>
      <c r="Q11" s="1093"/>
      <c r="R11" s="1061"/>
    </row>
    <row r="12" spans="1:22" s="2" customFormat="1" ht="48.75" customHeight="1" thickBot="1">
      <c r="A12" s="1095"/>
      <c r="B12" s="1056"/>
      <c r="C12" s="93" t="s">
        <v>6</v>
      </c>
      <c r="D12" s="93" t="s">
        <v>7</v>
      </c>
      <c r="E12" s="94" t="s">
        <v>8</v>
      </c>
      <c r="F12" s="95" t="s">
        <v>1281</v>
      </c>
      <c r="G12" s="1" t="s">
        <v>1284</v>
      </c>
      <c r="H12" s="94" t="s">
        <v>1282</v>
      </c>
      <c r="I12" s="1063" t="s">
        <v>1288</v>
      </c>
      <c r="J12" s="1064"/>
      <c r="K12" s="96" t="s">
        <v>310</v>
      </c>
      <c r="L12" s="95" t="s">
        <v>1289</v>
      </c>
      <c r="M12" s="94" t="s">
        <v>1283</v>
      </c>
      <c r="N12" s="95" t="s">
        <v>1291</v>
      </c>
      <c r="O12" s="1032" t="s">
        <v>1293</v>
      </c>
      <c r="P12" s="1033"/>
      <c r="Q12" s="544">
        <v>15</v>
      </c>
      <c r="R12" s="379" t="s">
        <v>1340</v>
      </c>
    </row>
    <row r="13" spans="1:22">
      <c r="A13" s="3"/>
      <c r="B13" s="566">
        <v>39749</v>
      </c>
      <c r="C13" s="567" t="s">
        <v>11</v>
      </c>
      <c r="D13" s="568" t="s">
        <v>12</v>
      </c>
      <c r="E13" s="569" t="s">
        <v>13</v>
      </c>
      <c r="F13" s="570" t="s">
        <v>505</v>
      </c>
      <c r="G13" s="571">
        <v>15000000000</v>
      </c>
      <c r="H13" s="572" t="s">
        <v>14</v>
      </c>
      <c r="I13" s="573">
        <v>40156</v>
      </c>
      <c r="J13" s="574">
        <v>4</v>
      </c>
      <c r="K13" s="37">
        <v>15000000000</v>
      </c>
      <c r="L13" s="6">
        <f t="shared" ref="L13:L79" si="0">IF($K13&lt;&gt;0,$G13-$K13,"")</f>
        <v>0</v>
      </c>
      <c r="M13" s="575" t="s">
        <v>1294</v>
      </c>
      <c r="N13" s="576"/>
      <c r="O13" s="577"/>
      <c r="P13" s="578"/>
      <c r="Q13" s="579"/>
      <c r="R13" s="580"/>
      <c r="U13" s="2"/>
      <c r="V13" s="2"/>
    </row>
    <row r="14" spans="1:22">
      <c r="A14" s="4"/>
      <c r="B14" s="97">
        <v>39749</v>
      </c>
      <c r="C14" s="98" t="s">
        <v>313</v>
      </c>
      <c r="D14" s="99" t="s">
        <v>15</v>
      </c>
      <c r="E14" s="100" t="s">
        <v>16</v>
      </c>
      <c r="F14" s="101" t="s">
        <v>505</v>
      </c>
      <c r="G14" s="5">
        <v>3000000000</v>
      </c>
      <c r="H14" s="100" t="s">
        <v>14</v>
      </c>
      <c r="I14" s="102">
        <v>39981</v>
      </c>
      <c r="J14" s="103">
        <v>4</v>
      </c>
      <c r="K14" s="37">
        <v>3000000000</v>
      </c>
      <c r="L14" s="6">
        <f t="shared" si="0"/>
        <v>0</v>
      </c>
      <c r="M14" s="104" t="s">
        <v>1294</v>
      </c>
      <c r="N14" s="105">
        <v>40030</v>
      </c>
      <c r="O14" s="524" t="s">
        <v>1294</v>
      </c>
      <c r="P14" s="525"/>
      <c r="Q14" s="70" t="s">
        <v>1680</v>
      </c>
      <c r="R14" s="380">
        <v>136000000</v>
      </c>
      <c r="U14" s="2"/>
      <c r="V14" s="2"/>
    </row>
    <row r="15" spans="1:22">
      <c r="A15" s="243">
        <v>11</v>
      </c>
      <c r="B15" s="213">
        <v>39749</v>
      </c>
      <c r="C15" s="220" t="s">
        <v>17</v>
      </c>
      <c r="D15" s="221" t="s">
        <v>15</v>
      </c>
      <c r="E15" s="214" t="s">
        <v>16</v>
      </c>
      <c r="F15" s="222" t="s">
        <v>1555</v>
      </c>
      <c r="G15" s="5">
        <v>25000000000</v>
      </c>
      <c r="H15" s="100" t="s">
        <v>14</v>
      </c>
      <c r="I15" s="106"/>
      <c r="J15" s="107"/>
      <c r="K15" s="39"/>
      <c r="L15" s="6" t="str">
        <f t="shared" si="0"/>
        <v/>
      </c>
      <c r="M15" s="104"/>
      <c r="N15" s="105"/>
      <c r="O15" s="45"/>
      <c r="P15" s="526"/>
      <c r="Q15" s="70"/>
      <c r="R15" s="380"/>
      <c r="U15" s="2"/>
      <c r="V15" s="2"/>
    </row>
    <row r="16" spans="1:22">
      <c r="A16" s="4"/>
      <c r="B16" s="97">
        <v>39749</v>
      </c>
      <c r="C16" s="98" t="s">
        <v>1476</v>
      </c>
      <c r="D16" s="99" t="s">
        <v>15</v>
      </c>
      <c r="E16" s="100" t="s">
        <v>16</v>
      </c>
      <c r="F16" s="101" t="s">
        <v>505</v>
      </c>
      <c r="G16" s="5">
        <v>10000000000</v>
      </c>
      <c r="H16" s="100" t="s">
        <v>14</v>
      </c>
      <c r="I16" s="102">
        <v>39981</v>
      </c>
      <c r="J16" s="103">
        <v>4</v>
      </c>
      <c r="K16" s="37">
        <v>10000000000</v>
      </c>
      <c r="L16" s="6">
        <f t="shared" si="0"/>
        <v>0</v>
      </c>
      <c r="M16" s="104" t="s">
        <v>1294</v>
      </c>
      <c r="N16" s="105">
        <v>40016</v>
      </c>
      <c r="O16" s="524" t="s">
        <v>1294</v>
      </c>
      <c r="P16" s="525"/>
      <c r="Q16" s="70" t="s">
        <v>1680</v>
      </c>
      <c r="R16" s="380">
        <v>1100000000</v>
      </c>
      <c r="U16" s="2"/>
      <c r="V16" s="2"/>
    </row>
    <row r="17" spans="1:22">
      <c r="A17" s="4"/>
      <c r="B17" s="97">
        <v>39749</v>
      </c>
      <c r="C17" s="98" t="s">
        <v>18</v>
      </c>
      <c r="D17" s="99" t="s">
        <v>15</v>
      </c>
      <c r="E17" s="100" t="s">
        <v>16</v>
      </c>
      <c r="F17" s="101" t="s">
        <v>505</v>
      </c>
      <c r="G17" s="5">
        <v>25000000000</v>
      </c>
      <c r="H17" s="100" t="s">
        <v>14</v>
      </c>
      <c r="I17" s="102">
        <v>39981</v>
      </c>
      <c r="J17" s="103">
        <v>4</v>
      </c>
      <c r="K17" s="37">
        <v>25000000000</v>
      </c>
      <c r="L17" s="6">
        <f t="shared" si="0"/>
        <v>0</v>
      </c>
      <c r="M17" s="104" t="s">
        <v>1294</v>
      </c>
      <c r="N17" s="105">
        <v>40157</v>
      </c>
      <c r="O17" s="45" t="s">
        <v>1294</v>
      </c>
      <c r="P17" s="525"/>
      <c r="Q17" s="1008" t="s">
        <v>1681</v>
      </c>
      <c r="R17" s="380">
        <v>950318242.75</v>
      </c>
      <c r="U17" s="2"/>
      <c r="V17" s="2"/>
    </row>
    <row r="18" spans="1:22">
      <c r="A18" s="4"/>
      <c r="B18" s="97">
        <v>39749</v>
      </c>
      <c r="C18" s="98" t="s">
        <v>19</v>
      </c>
      <c r="D18" s="99" t="s">
        <v>15</v>
      </c>
      <c r="E18" s="100" t="s">
        <v>16</v>
      </c>
      <c r="F18" s="101" t="s">
        <v>505</v>
      </c>
      <c r="G18" s="5">
        <v>10000000000</v>
      </c>
      <c r="H18" s="100" t="s">
        <v>14</v>
      </c>
      <c r="I18" s="102">
        <v>39981</v>
      </c>
      <c r="J18" s="103">
        <v>4</v>
      </c>
      <c r="K18" s="37">
        <v>10000000000</v>
      </c>
      <c r="L18" s="6">
        <f t="shared" si="0"/>
        <v>0</v>
      </c>
      <c r="M18" s="104" t="s">
        <v>1294</v>
      </c>
      <c r="N18" s="105">
        <v>40037</v>
      </c>
      <c r="O18" s="524" t="s">
        <v>1294</v>
      </c>
      <c r="P18" s="525"/>
      <c r="Q18" s="70" t="s">
        <v>1680</v>
      </c>
      <c r="R18" s="380">
        <v>950000000</v>
      </c>
    </row>
    <row r="19" spans="1:22">
      <c r="A19" s="4"/>
      <c r="B19" s="97">
        <v>39749</v>
      </c>
      <c r="C19" s="98" t="s">
        <v>20</v>
      </c>
      <c r="D19" s="99" t="s">
        <v>21</v>
      </c>
      <c r="E19" s="100" t="s">
        <v>22</v>
      </c>
      <c r="F19" s="101" t="s">
        <v>505</v>
      </c>
      <c r="G19" s="5">
        <v>2000000000</v>
      </c>
      <c r="H19" s="100" t="s">
        <v>14</v>
      </c>
      <c r="I19" s="102">
        <v>39981</v>
      </c>
      <c r="J19" s="103">
        <v>5</v>
      </c>
      <c r="K19" s="37">
        <v>2000000000</v>
      </c>
      <c r="L19" s="6">
        <f t="shared" si="0"/>
        <v>0</v>
      </c>
      <c r="M19" s="104" t="s">
        <v>1294</v>
      </c>
      <c r="N19" s="105">
        <v>40002</v>
      </c>
      <c r="O19" s="524" t="s">
        <v>1294</v>
      </c>
      <c r="P19" s="525">
        <v>9</v>
      </c>
      <c r="Q19" s="70" t="s">
        <v>1680</v>
      </c>
      <c r="R19" s="380">
        <v>60000000</v>
      </c>
    </row>
    <row r="20" spans="1:22">
      <c r="A20" s="4"/>
      <c r="B20" s="97">
        <v>39749</v>
      </c>
      <c r="C20" s="98" t="s">
        <v>23</v>
      </c>
      <c r="D20" s="99" t="s">
        <v>24</v>
      </c>
      <c r="E20" s="100" t="s">
        <v>25</v>
      </c>
      <c r="F20" s="101" t="s">
        <v>505</v>
      </c>
      <c r="G20" s="5">
        <v>25000000000</v>
      </c>
      <c r="H20" s="100" t="s">
        <v>14</v>
      </c>
      <c r="I20" s="102">
        <v>40170</v>
      </c>
      <c r="J20" s="107">
        <v>4</v>
      </c>
      <c r="K20" s="39">
        <v>25000000000</v>
      </c>
      <c r="L20" s="6">
        <f t="shared" si="0"/>
        <v>0</v>
      </c>
      <c r="M20" s="104" t="s">
        <v>1294</v>
      </c>
      <c r="N20" s="105"/>
      <c r="O20" s="45"/>
      <c r="P20" s="526"/>
      <c r="Q20" s="70"/>
      <c r="R20" s="380"/>
    </row>
    <row r="21" spans="1:22">
      <c r="A21" s="4"/>
      <c r="B21" s="97">
        <v>39766</v>
      </c>
      <c r="C21" s="98" t="s">
        <v>26</v>
      </c>
      <c r="D21" s="99" t="s">
        <v>27</v>
      </c>
      <c r="E21" s="100" t="s">
        <v>25</v>
      </c>
      <c r="F21" s="101" t="s">
        <v>505</v>
      </c>
      <c r="G21" s="5">
        <v>17000000</v>
      </c>
      <c r="H21" s="100" t="s">
        <v>14</v>
      </c>
      <c r="I21" s="102"/>
      <c r="J21" s="107"/>
      <c r="K21" s="39"/>
      <c r="L21" s="6" t="str">
        <f t="shared" si="0"/>
        <v/>
      </c>
      <c r="M21" s="104"/>
      <c r="N21" s="105"/>
      <c r="O21" s="45"/>
      <c r="P21" s="526"/>
      <c r="Q21" s="70"/>
      <c r="R21" s="380"/>
    </row>
    <row r="22" spans="1:22">
      <c r="A22" s="4"/>
      <c r="B22" s="97">
        <v>39766</v>
      </c>
      <c r="C22" s="98" t="s">
        <v>28</v>
      </c>
      <c r="D22" s="99" t="s">
        <v>29</v>
      </c>
      <c r="E22" s="100" t="s">
        <v>13</v>
      </c>
      <c r="F22" s="101" t="s">
        <v>505</v>
      </c>
      <c r="G22" s="5">
        <v>16369000</v>
      </c>
      <c r="H22" s="100" t="s">
        <v>14</v>
      </c>
      <c r="I22" s="102"/>
      <c r="J22" s="107"/>
      <c r="K22" s="39"/>
      <c r="L22" s="6" t="str">
        <f t="shared" si="0"/>
        <v/>
      </c>
      <c r="M22" s="104"/>
      <c r="N22" s="105"/>
      <c r="O22" s="45"/>
      <c r="P22" s="526"/>
      <c r="Q22" s="70"/>
      <c r="R22" s="380"/>
    </row>
    <row r="23" spans="1:22">
      <c r="A23" s="4">
        <v>14</v>
      </c>
      <c r="B23" s="97">
        <v>39766</v>
      </c>
      <c r="C23" s="98" t="s">
        <v>30</v>
      </c>
      <c r="D23" s="99" t="s">
        <v>24</v>
      </c>
      <c r="E23" s="100" t="s">
        <v>25</v>
      </c>
      <c r="F23" s="101" t="s">
        <v>505</v>
      </c>
      <c r="G23" s="5">
        <v>298737000</v>
      </c>
      <c r="H23" s="100" t="s">
        <v>14</v>
      </c>
      <c r="I23" s="102"/>
      <c r="J23" s="107"/>
      <c r="K23" s="39"/>
      <c r="L23" s="6" t="str">
        <f t="shared" si="0"/>
        <v/>
      </c>
      <c r="M23" s="104"/>
      <c r="N23" s="105"/>
      <c r="O23" s="45"/>
      <c r="P23" s="526"/>
      <c r="Q23" s="70"/>
      <c r="R23" s="380"/>
    </row>
    <row r="24" spans="1:22">
      <c r="A24" s="4"/>
      <c r="B24" s="97">
        <v>39766</v>
      </c>
      <c r="C24" s="98" t="s">
        <v>31</v>
      </c>
      <c r="D24" s="99" t="s">
        <v>32</v>
      </c>
      <c r="E24" s="100" t="s">
        <v>33</v>
      </c>
      <c r="F24" s="101" t="s">
        <v>505</v>
      </c>
      <c r="G24" s="5">
        <v>1576000000</v>
      </c>
      <c r="H24" s="100" t="s">
        <v>14</v>
      </c>
      <c r="I24" s="102">
        <v>39981</v>
      </c>
      <c r="J24" s="103">
        <v>4</v>
      </c>
      <c r="K24" s="37">
        <v>1576000000</v>
      </c>
      <c r="L24" s="6">
        <f t="shared" si="0"/>
        <v>0</v>
      </c>
      <c r="M24" s="104" t="s">
        <v>1294</v>
      </c>
      <c r="N24" s="105">
        <v>40051</v>
      </c>
      <c r="O24" s="45" t="s">
        <v>1294</v>
      </c>
      <c r="P24" s="525"/>
      <c r="Q24" s="70" t="s">
        <v>1680</v>
      </c>
      <c r="R24" s="380">
        <v>87000000</v>
      </c>
    </row>
    <row r="25" spans="1:22">
      <c r="A25" s="4"/>
      <c r="B25" s="97">
        <v>39766</v>
      </c>
      <c r="C25" s="98" t="s">
        <v>34</v>
      </c>
      <c r="D25" s="99" t="s">
        <v>35</v>
      </c>
      <c r="E25" s="100" t="s">
        <v>36</v>
      </c>
      <c r="F25" s="101" t="s">
        <v>505</v>
      </c>
      <c r="G25" s="5">
        <v>3500000000</v>
      </c>
      <c r="H25" s="100" t="s">
        <v>14</v>
      </c>
      <c r="I25" s="102"/>
      <c r="J25" s="107"/>
      <c r="K25" s="39"/>
      <c r="L25" s="6" t="str">
        <f t="shared" si="0"/>
        <v/>
      </c>
      <c r="M25" s="104"/>
      <c r="N25" s="105"/>
      <c r="O25" s="45"/>
      <c r="P25" s="526"/>
      <c r="Q25" s="70"/>
      <c r="R25" s="380"/>
    </row>
    <row r="26" spans="1:22" ht="28.5">
      <c r="A26" s="495" t="s">
        <v>1673</v>
      </c>
      <c r="B26" s="565">
        <v>39766</v>
      </c>
      <c r="C26" s="551" t="s">
        <v>37</v>
      </c>
      <c r="D26" s="552" t="s">
        <v>38</v>
      </c>
      <c r="E26" s="254" t="s">
        <v>25</v>
      </c>
      <c r="F26" s="553" t="s">
        <v>661</v>
      </c>
      <c r="G26" s="554">
        <v>9000000</v>
      </c>
      <c r="H26" s="254" t="s">
        <v>14</v>
      </c>
      <c r="I26" s="102"/>
      <c r="J26" s="107"/>
      <c r="K26" s="39"/>
      <c r="L26" s="6" t="str">
        <f t="shared" si="0"/>
        <v/>
      </c>
      <c r="M26" s="104"/>
      <c r="N26" s="105"/>
      <c r="O26" s="45"/>
      <c r="P26" s="526"/>
      <c r="Q26" s="70"/>
      <c r="R26" s="380"/>
    </row>
    <row r="27" spans="1:22">
      <c r="A27" s="4"/>
      <c r="B27" s="97">
        <v>39766</v>
      </c>
      <c r="C27" s="98" t="s">
        <v>1686</v>
      </c>
      <c r="D27" s="99" t="s">
        <v>39</v>
      </c>
      <c r="E27" s="100" t="s">
        <v>40</v>
      </c>
      <c r="F27" s="101" t="s">
        <v>505</v>
      </c>
      <c r="G27" s="5">
        <v>200000000</v>
      </c>
      <c r="H27" s="100" t="s">
        <v>14</v>
      </c>
      <c r="I27" s="102">
        <v>39960</v>
      </c>
      <c r="J27" s="103">
        <v>4</v>
      </c>
      <c r="K27" s="39">
        <v>200000000</v>
      </c>
      <c r="L27" s="6">
        <f t="shared" si="0"/>
        <v>0</v>
      </c>
      <c r="M27" s="104" t="s">
        <v>1294</v>
      </c>
      <c r="N27" s="105"/>
      <c r="O27" s="45"/>
      <c r="P27" s="525"/>
      <c r="Q27" s="70"/>
      <c r="R27" s="380"/>
    </row>
    <row r="28" spans="1:22">
      <c r="A28" s="4"/>
      <c r="B28" s="97">
        <v>39766</v>
      </c>
      <c r="C28" s="98" t="s">
        <v>41</v>
      </c>
      <c r="D28" s="99" t="s">
        <v>42</v>
      </c>
      <c r="E28" s="100" t="s">
        <v>13</v>
      </c>
      <c r="F28" s="101" t="s">
        <v>505</v>
      </c>
      <c r="G28" s="5">
        <v>3133640000</v>
      </c>
      <c r="H28" s="100" t="s">
        <v>14</v>
      </c>
      <c r="I28" s="102">
        <v>39981</v>
      </c>
      <c r="J28" s="103">
        <v>4</v>
      </c>
      <c r="K28" s="37">
        <v>3133640000</v>
      </c>
      <c r="L28" s="6">
        <f t="shared" si="0"/>
        <v>0</v>
      </c>
      <c r="M28" s="104" t="s">
        <v>1294</v>
      </c>
      <c r="N28" s="105">
        <v>40016</v>
      </c>
      <c r="O28" s="524" t="s">
        <v>1294</v>
      </c>
      <c r="P28" s="525"/>
      <c r="Q28" s="70" t="s">
        <v>1680</v>
      </c>
      <c r="R28" s="380">
        <v>67010401.859999999</v>
      </c>
    </row>
    <row r="29" spans="1:22">
      <c r="A29" s="4"/>
      <c r="B29" s="97">
        <v>39766</v>
      </c>
      <c r="C29" s="98" t="s">
        <v>43</v>
      </c>
      <c r="D29" s="99" t="s">
        <v>44</v>
      </c>
      <c r="E29" s="100" t="s">
        <v>45</v>
      </c>
      <c r="F29" s="101" t="s">
        <v>505</v>
      </c>
      <c r="G29" s="5">
        <v>151500000</v>
      </c>
      <c r="H29" s="100" t="s">
        <v>14</v>
      </c>
      <c r="I29" s="102"/>
      <c r="J29" s="107"/>
      <c r="K29" s="39"/>
      <c r="L29" s="6" t="str">
        <f t="shared" si="0"/>
        <v/>
      </c>
      <c r="M29" s="104"/>
      <c r="N29" s="105"/>
      <c r="O29" s="45"/>
      <c r="P29" s="526"/>
      <c r="Q29" s="70"/>
      <c r="R29" s="380"/>
    </row>
    <row r="30" spans="1:22">
      <c r="A30" s="4"/>
      <c r="B30" s="97">
        <v>39766</v>
      </c>
      <c r="C30" s="98" t="s">
        <v>46</v>
      </c>
      <c r="D30" s="99" t="s">
        <v>47</v>
      </c>
      <c r="E30" s="100" t="s">
        <v>48</v>
      </c>
      <c r="F30" s="101" t="s">
        <v>505</v>
      </c>
      <c r="G30" s="5">
        <v>214181000</v>
      </c>
      <c r="H30" s="100" t="s">
        <v>14</v>
      </c>
      <c r="I30" s="102"/>
      <c r="J30" s="107"/>
      <c r="K30" s="39"/>
      <c r="L30" s="6" t="str">
        <f t="shared" si="0"/>
        <v/>
      </c>
      <c r="M30" s="104"/>
      <c r="N30" s="105"/>
      <c r="O30" s="45"/>
      <c r="P30" s="526"/>
      <c r="Q30" s="70"/>
      <c r="R30" s="380"/>
    </row>
    <row r="31" spans="1:22">
      <c r="A31" s="4"/>
      <c r="B31" s="97">
        <v>39766</v>
      </c>
      <c r="C31" s="98" t="s">
        <v>49</v>
      </c>
      <c r="D31" s="99" t="s">
        <v>50</v>
      </c>
      <c r="E31" s="100" t="s">
        <v>51</v>
      </c>
      <c r="F31" s="101" t="s">
        <v>505</v>
      </c>
      <c r="G31" s="5">
        <v>2250000000</v>
      </c>
      <c r="H31" s="100" t="s">
        <v>14</v>
      </c>
      <c r="I31" s="102"/>
      <c r="J31" s="107"/>
      <c r="K31" s="39"/>
      <c r="L31" s="6" t="str">
        <f t="shared" si="0"/>
        <v/>
      </c>
      <c r="M31" s="104"/>
      <c r="N31" s="105"/>
      <c r="O31" s="45"/>
      <c r="P31" s="526"/>
      <c r="Q31" s="70"/>
      <c r="R31" s="380"/>
    </row>
    <row r="32" spans="1:22">
      <c r="A32" s="4"/>
      <c r="B32" s="97">
        <v>39766</v>
      </c>
      <c r="C32" s="98" t="s">
        <v>1684</v>
      </c>
      <c r="D32" s="99" t="s">
        <v>52</v>
      </c>
      <c r="E32" s="100" t="s">
        <v>53</v>
      </c>
      <c r="F32" s="101" t="s">
        <v>505</v>
      </c>
      <c r="G32" s="5">
        <v>3500000000</v>
      </c>
      <c r="H32" s="100" t="s">
        <v>14</v>
      </c>
      <c r="I32" s="102"/>
      <c r="J32" s="107"/>
      <c r="K32" s="39"/>
      <c r="L32" s="6" t="str">
        <f t="shared" si="0"/>
        <v/>
      </c>
      <c r="M32" s="104"/>
      <c r="N32" s="105"/>
      <c r="O32" s="45"/>
      <c r="P32" s="526"/>
      <c r="Q32" s="70"/>
      <c r="R32" s="380"/>
    </row>
    <row r="33" spans="1:18">
      <c r="A33" s="4"/>
      <c r="B33" s="97">
        <v>39766</v>
      </c>
      <c r="C33" s="98" t="s">
        <v>54</v>
      </c>
      <c r="D33" s="99" t="s">
        <v>55</v>
      </c>
      <c r="E33" s="100" t="s">
        <v>56</v>
      </c>
      <c r="F33" s="101" t="s">
        <v>505</v>
      </c>
      <c r="G33" s="5">
        <v>3555199000</v>
      </c>
      <c r="H33" s="100" t="s">
        <v>14</v>
      </c>
      <c r="I33" s="102">
        <v>39981</v>
      </c>
      <c r="J33" s="103">
        <v>4</v>
      </c>
      <c r="K33" s="37">
        <v>3555199000</v>
      </c>
      <c r="L33" s="6">
        <f t="shared" si="0"/>
        <v>0</v>
      </c>
      <c r="M33" s="104" t="s">
        <v>1294</v>
      </c>
      <c r="N33" s="105">
        <v>40150</v>
      </c>
      <c r="O33" s="45" t="s">
        <v>1294</v>
      </c>
      <c r="P33" s="525"/>
      <c r="Q33" s="70" t="s">
        <v>1681</v>
      </c>
      <c r="R33" s="543">
        <v>148731030</v>
      </c>
    </row>
    <row r="34" spans="1:18">
      <c r="A34" s="4"/>
      <c r="B34" s="97">
        <v>39766</v>
      </c>
      <c r="C34" s="98" t="s">
        <v>57</v>
      </c>
      <c r="D34" s="99" t="s">
        <v>58</v>
      </c>
      <c r="E34" s="100" t="s">
        <v>59</v>
      </c>
      <c r="F34" s="101" t="s">
        <v>505</v>
      </c>
      <c r="G34" s="5">
        <v>866540000</v>
      </c>
      <c r="H34" s="100" t="s">
        <v>14</v>
      </c>
      <c r="I34" s="106"/>
      <c r="J34" s="107"/>
      <c r="K34" s="39"/>
      <c r="L34" s="6" t="str">
        <f t="shared" si="0"/>
        <v/>
      </c>
      <c r="M34" s="104"/>
      <c r="N34" s="105"/>
      <c r="O34" s="45"/>
      <c r="P34" s="526"/>
      <c r="Q34" s="70"/>
      <c r="R34" s="380"/>
    </row>
    <row r="35" spans="1:18">
      <c r="A35" s="4"/>
      <c r="B35" s="97">
        <v>39766</v>
      </c>
      <c r="C35" s="98" t="s">
        <v>60</v>
      </c>
      <c r="D35" s="99" t="s">
        <v>61</v>
      </c>
      <c r="E35" s="100" t="s">
        <v>62</v>
      </c>
      <c r="F35" s="101" t="s">
        <v>505</v>
      </c>
      <c r="G35" s="5">
        <v>1398071000</v>
      </c>
      <c r="H35" s="100" t="s">
        <v>14</v>
      </c>
      <c r="I35" s="106"/>
      <c r="J35" s="107"/>
      <c r="K35" s="39"/>
      <c r="L35" s="6" t="str">
        <f t="shared" si="0"/>
        <v/>
      </c>
      <c r="M35" s="104"/>
      <c r="N35" s="105"/>
      <c r="O35" s="45"/>
      <c r="P35" s="526"/>
      <c r="Q35" s="70"/>
      <c r="R35" s="380"/>
    </row>
    <row r="36" spans="1:18">
      <c r="A36" s="4"/>
      <c r="B36" s="97">
        <v>39766</v>
      </c>
      <c r="C36" s="98" t="s">
        <v>63</v>
      </c>
      <c r="D36" s="99" t="s">
        <v>64</v>
      </c>
      <c r="E36" s="100" t="s">
        <v>62</v>
      </c>
      <c r="F36" s="101" t="s">
        <v>505</v>
      </c>
      <c r="G36" s="5">
        <v>2500000000</v>
      </c>
      <c r="H36" s="100" t="s">
        <v>14</v>
      </c>
      <c r="I36" s="106"/>
      <c r="J36" s="107"/>
      <c r="K36" s="39"/>
      <c r="L36" s="6" t="str">
        <f t="shared" si="0"/>
        <v/>
      </c>
      <c r="M36" s="104"/>
      <c r="N36" s="105"/>
      <c r="O36" s="45"/>
      <c r="P36" s="526"/>
      <c r="Q36" s="70"/>
      <c r="R36" s="380"/>
    </row>
    <row r="37" spans="1:18" ht="28.5">
      <c r="A37" s="1038"/>
      <c r="B37" s="1068">
        <v>39766</v>
      </c>
      <c r="C37" s="1065" t="s">
        <v>65</v>
      </c>
      <c r="D37" s="1079" t="s">
        <v>66</v>
      </c>
      <c r="E37" s="1072" t="s">
        <v>67</v>
      </c>
      <c r="F37" s="1044" t="s">
        <v>505</v>
      </c>
      <c r="G37" s="1075">
        <v>300000000</v>
      </c>
      <c r="H37" s="1072" t="s">
        <v>14</v>
      </c>
      <c r="I37" s="284">
        <v>39967</v>
      </c>
      <c r="J37" s="520">
        <v>4</v>
      </c>
      <c r="K37" s="286">
        <v>75000000</v>
      </c>
      <c r="L37" s="521">
        <f t="shared" si="0"/>
        <v>225000000</v>
      </c>
      <c r="M37" s="522" t="s">
        <v>505</v>
      </c>
      <c r="N37" s="523"/>
      <c r="O37" s="646"/>
      <c r="P37" s="527"/>
      <c r="Q37" s="70"/>
      <c r="R37" s="381"/>
    </row>
    <row r="38" spans="1:18" ht="28.5">
      <c r="A38" s="1071"/>
      <c r="B38" s="1069"/>
      <c r="C38" s="1066"/>
      <c r="D38" s="1080"/>
      <c r="E38" s="1073"/>
      <c r="F38" s="1078"/>
      <c r="G38" s="1076"/>
      <c r="H38" s="1073"/>
      <c r="I38" s="284">
        <v>40079</v>
      </c>
      <c r="J38" s="520">
        <v>4</v>
      </c>
      <c r="K38" s="286">
        <v>125000000</v>
      </c>
      <c r="L38" s="521">
        <v>100000000</v>
      </c>
      <c r="M38" s="522" t="s">
        <v>505</v>
      </c>
      <c r="N38" s="523"/>
      <c r="O38" s="646"/>
      <c r="P38" s="527"/>
      <c r="Q38" s="70"/>
      <c r="R38" s="381"/>
    </row>
    <row r="39" spans="1:18">
      <c r="A39" s="1039"/>
      <c r="B39" s="1070"/>
      <c r="C39" s="1067"/>
      <c r="D39" s="1081"/>
      <c r="E39" s="1074"/>
      <c r="F39" s="1045"/>
      <c r="G39" s="1077"/>
      <c r="H39" s="1074"/>
      <c r="I39" s="284">
        <v>40170</v>
      </c>
      <c r="J39" s="520">
        <v>4</v>
      </c>
      <c r="K39" s="286">
        <v>100000000</v>
      </c>
      <c r="L39" s="521">
        <v>0</v>
      </c>
      <c r="M39" s="522" t="s">
        <v>1294</v>
      </c>
      <c r="N39" s="523"/>
      <c r="O39" s="646"/>
      <c r="P39" s="527"/>
      <c r="Q39" s="70"/>
      <c r="R39" s="381"/>
    </row>
    <row r="40" spans="1:18">
      <c r="A40" s="4"/>
      <c r="B40" s="97">
        <v>39766</v>
      </c>
      <c r="C40" s="98" t="s">
        <v>68</v>
      </c>
      <c r="D40" s="99" t="s">
        <v>69</v>
      </c>
      <c r="E40" s="100" t="s">
        <v>70</v>
      </c>
      <c r="F40" s="101" t="s">
        <v>505</v>
      </c>
      <c r="G40" s="5">
        <v>1400000000</v>
      </c>
      <c r="H40" s="100" t="s">
        <v>14</v>
      </c>
      <c r="I40" s="102"/>
      <c r="J40" s="107"/>
      <c r="K40" s="39"/>
      <c r="L40" s="6" t="str">
        <f t="shared" si="0"/>
        <v/>
      </c>
      <c r="M40" s="104"/>
      <c r="N40" s="105"/>
      <c r="O40" s="45"/>
      <c r="P40" s="526"/>
      <c r="Q40" s="70"/>
      <c r="R40" s="380"/>
    </row>
    <row r="41" spans="1:18">
      <c r="A41" s="4"/>
      <c r="B41" s="97">
        <v>39766</v>
      </c>
      <c r="C41" s="98" t="s">
        <v>71</v>
      </c>
      <c r="D41" s="99" t="s">
        <v>72</v>
      </c>
      <c r="E41" s="100" t="s">
        <v>73</v>
      </c>
      <c r="F41" s="101" t="s">
        <v>505</v>
      </c>
      <c r="G41" s="5">
        <v>1715000000</v>
      </c>
      <c r="H41" s="100" t="s">
        <v>14</v>
      </c>
      <c r="I41" s="102"/>
      <c r="J41" s="107"/>
      <c r="K41" s="39"/>
      <c r="L41" s="6" t="str">
        <f t="shared" si="0"/>
        <v/>
      </c>
      <c r="M41" s="104"/>
      <c r="N41" s="105"/>
      <c r="O41" s="45"/>
      <c r="P41" s="526"/>
      <c r="Q41" s="70"/>
      <c r="R41" s="380"/>
    </row>
    <row r="42" spans="1:18">
      <c r="A42" s="4"/>
      <c r="B42" s="97">
        <v>39766</v>
      </c>
      <c r="C42" s="98" t="s">
        <v>74</v>
      </c>
      <c r="D42" s="99" t="s">
        <v>75</v>
      </c>
      <c r="E42" s="100" t="s">
        <v>76</v>
      </c>
      <c r="F42" s="101" t="s">
        <v>505</v>
      </c>
      <c r="G42" s="5">
        <v>6599000000</v>
      </c>
      <c r="H42" s="100" t="s">
        <v>14</v>
      </c>
      <c r="I42" s="102">
        <v>39981</v>
      </c>
      <c r="J42" s="103">
        <v>4</v>
      </c>
      <c r="K42" s="37">
        <v>6599000000</v>
      </c>
      <c r="L42" s="6">
        <f t="shared" si="0"/>
        <v>0</v>
      </c>
      <c r="M42" s="104" t="s">
        <v>1294</v>
      </c>
      <c r="N42" s="105">
        <v>40009</v>
      </c>
      <c r="O42" s="45" t="s">
        <v>1294</v>
      </c>
      <c r="P42" s="525"/>
      <c r="Q42" s="70" t="s">
        <v>1680</v>
      </c>
      <c r="R42" s="380">
        <v>139000000</v>
      </c>
    </row>
    <row r="43" spans="1:18">
      <c r="A43" s="4"/>
      <c r="B43" s="97">
        <v>39766</v>
      </c>
      <c r="C43" s="98" t="s">
        <v>77</v>
      </c>
      <c r="D43" s="99" t="s">
        <v>78</v>
      </c>
      <c r="E43" s="100" t="s">
        <v>76</v>
      </c>
      <c r="F43" s="101" t="s">
        <v>505</v>
      </c>
      <c r="G43" s="5">
        <v>361172000</v>
      </c>
      <c r="H43" s="100" t="s">
        <v>14</v>
      </c>
      <c r="I43" s="102">
        <v>39925</v>
      </c>
      <c r="J43" s="103">
        <v>4</v>
      </c>
      <c r="K43" s="39">
        <v>361172000</v>
      </c>
      <c r="L43" s="6">
        <f t="shared" si="0"/>
        <v>0</v>
      </c>
      <c r="M43" s="104" t="s">
        <v>1294</v>
      </c>
      <c r="N43" s="105">
        <v>40162</v>
      </c>
      <c r="O43" s="45" t="s">
        <v>1294</v>
      </c>
      <c r="P43" s="525"/>
      <c r="Q43" s="70" t="s">
        <v>1681</v>
      </c>
      <c r="R43" s="380">
        <v>9599964</v>
      </c>
    </row>
    <row r="44" spans="1:18">
      <c r="A44" s="4"/>
      <c r="B44" s="97">
        <v>39773</v>
      </c>
      <c r="C44" s="98" t="s">
        <v>79</v>
      </c>
      <c r="D44" s="99" t="s">
        <v>80</v>
      </c>
      <c r="E44" s="100" t="s">
        <v>16</v>
      </c>
      <c r="F44" s="101" t="s">
        <v>505</v>
      </c>
      <c r="G44" s="5">
        <v>184011000</v>
      </c>
      <c r="H44" s="100" t="s">
        <v>14</v>
      </c>
      <c r="I44" s="102">
        <v>39960</v>
      </c>
      <c r="J44" s="103">
        <v>5</v>
      </c>
      <c r="K44" s="39">
        <v>184011000</v>
      </c>
      <c r="L44" s="6">
        <f t="shared" si="0"/>
        <v>0</v>
      </c>
      <c r="M44" s="104" t="s">
        <v>1294</v>
      </c>
      <c r="N44" s="105">
        <v>39988</v>
      </c>
      <c r="O44" s="45" t="s">
        <v>1294</v>
      </c>
      <c r="P44" s="525">
        <v>9</v>
      </c>
      <c r="Q44" s="70" t="s">
        <v>1680</v>
      </c>
      <c r="R44" s="380">
        <v>2700000</v>
      </c>
    </row>
    <row r="45" spans="1:18">
      <c r="A45" s="4"/>
      <c r="B45" s="97">
        <v>39773</v>
      </c>
      <c r="C45" s="98" t="s">
        <v>81</v>
      </c>
      <c r="D45" s="99" t="s">
        <v>82</v>
      </c>
      <c r="E45" s="100" t="s">
        <v>83</v>
      </c>
      <c r="F45" s="101" t="s">
        <v>505</v>
      </c>
      <c r="G45" s="5">
        <v>25000000</v>
      </c>
      <c r="H45" s="100" t="s">
        <v>14</v>
      </c>
      <c r="I45" s="102">
        <v>39967</v>
      </c>
      <c r="J45" s="103">
        <v>4</v>
      </c>
      <c r="K45" s="37">
        <v>25000000</v>
      </c>
      <c r="L45" s="6">
        <f t="shared" si="0"/>
        <v>0</v>
      </c>
      <c r="M45" s="104" t="s">
        <v>1294</v>
      </c>
      <c r="N45" s="105">
        <v>39994</v>
      </c>
      <c r="O45" s="45" t="s">
        <v>1294</v>
      </c>
      <c r="P45" s="525"/>
      <c r="Q45" s="70" t="s">
        <v>1680</v>
      </c>
      <c r="R45" s="380">
        <v>650000</v>
      </c>
    </row>
    <row r="46" spans="1:18">
      <c r="A46" s="4"/>
      <c r="B46" s="97">
        <v>39773</v>
      </c>
      <c r="C46" s="98" t="s">
        <v>84</v>
      </c>
      <c r="D46" s="99" t="s">
        <v>85</v>
      </c>
      <c r="E46" s="100" t="s">
        <v>86</v>
      </c>
      <c r="F46" s="101" t="s">
        <v>505</v>
      </c>
      <c r="G46" s="5">
        <v>27875000</v>
      </c>
      <c r="H46" s="100" t="s">
        <v>14</v>
      </c>
      <c r="I46" s="102">
        <v>40086</v>
      </c>
      <c r="J46" s="107">
        <v>5</v>
      </c>
      <c r="K46" s="39">
        <v>27875000</v>
      </c>
      <c r="L46" s="6">
        <f t="shared" si="0"/>
        <v>0</v>
      </c>
      <c r="M46" s="104" t="s">
        <v>1294</v>
      </c>
      <c r="N46" s="105">
        <v>40114</v>
      </c>
      <c r="O46" s="45" t="s">
        <v>1294</v>
      </c>
      <c r="P46" s="526">
        <v>9</v>
      </c>
      <c r="Q46" s="70" t="s">
        <v>1680</v>
      </c>
      <c r="R46" s="380">
        <v>212000</v>
      </c>
    </row>
    <row r="47" spans="1:18" ht="28.5">
      <c r="A47" s="251"/>
      <c r="B47" s="565">
        <v>39773</v>
      </c>
      <c r="C47" s="551" t="s">
        <v>87</v>
      </c>
      <c r="D47" s="552" t="s">
        <v>88</v>
      </c>
      <c r="E47" s="254" t="s">
        <v>25</v>
      </c>
      <c r="F47" s="553" t="s">
        <v>505</v>
      </c>
      <c r="G47" s="554">
        <v>400000000</v>
      </c>
      <c r="H47" s="254" t="s">
        <v>14</v>
      </c>
      <c r="I47" s="284">
        <v>40177</v>
      </c>
      <c r="J47" s="990">
        <v>4</v>
      </c>
      <c r="K47" s="286">
        <v>200000000</v>
      </c>
      <c r="L47" s="287">
        <f t="shared" si="0"/>
        <v>200000000</v>
      </c>
      <c r="M47" s="104" t="s">
        <v>320</v>
      </c>
      <c r="N47" s="105"/>
      <c r="O47" s="45"/>
      <c r="P47" s="526"/>
      <c r="Q47" s="70"/>
      <c r="R47" s="380"/>
    </row>
    <row r="48" spans="1:18">
      <c r="A48" s="4"/>
      <c r="B48" s="97">
        <v>39773</v>
      </c>
      <c r="C48" s="98" t="s">
        <v>89</v>
      </c>
      <c r="D48" s="99" t="s">
        <v>90</v>
      </c>
      <c r="E48" s="100" t="s">
        <v>56</v>
      </c>
      <c r="F48" s="101" t="s">
        <v>505</v>
      </c>
      <c r="G48" s="5">
        <v>41500000</v>
      </c>
      <c r="H48" s="100" t="s">
        <v>14</v>
      </c>
      <c r="I48" s="102">
        <v>40002</v>
      </c>
      <c r="J48" s="103">
        <v>5</v>
      </c>
      <c r="K48" s="39">
        <v>41500000</v>
      </c>
      <c r="L48" s="6">
        <v>0</v>
      </c>
      <c r="M48" s="104" t="s">
        <v>1294</v>
      </c>
      <c r="N48" s="105"/>
      <c r="O48" s="45"/>
      <c r="P48" s="525"/>
      <c r="Q48" s="70"/>
      <c r="R48" s="380"/>
    </row>
    <row r="49" spans="1:18">
      <c r="A49" s="4"/>
      <c r="B49" s="97">
        <v>39773</v>
      </c>
      <c r="C49" s="98" t="s">
        <v>91</v>
      </c>
      <c r="D49" s="99" t="s">
        <v>92</v>
      </c>
      <c r="E49" s="100" t="s">
        <v>93</v>
      </c>
      <c r="F49" s="101" t="s">
        <v>505</v>
      </c>
      <c r="G49" s="5">
        <v>140000000</v>
      </c>
      <c r="H49" s="100" t="s">
        <v>14</v>
      </c>
      <c r="I49" s="102"/>
      <c r="J49" s="107"/>
      <c r="K49" s="39"/>
      <c r="L49" s="6" t="str">
        <f t="shared" si="0"/>
        <v/>
      </c>
      <c r="M49" s="104"/>
      <c r="N49" s="105"/>
      <c r="O49" s="45"/>
      <c r="P49" s="526"/>
      <c r="Q49" s="70"/>
      <c r="R49" s="380"/>
    </row>
    <row r="50" spans="1:18">
      <c r="A50" s="4"/>
      <c r="B50" s="97">
        <v>39773</v>
      </c>
      <c r="C50" s="98" t="s">
        <v>94</v>
      </c>
      <c r="D50" s="99" t="s">
        <v>95</v>
      </c>
      <c r="E50" s="100" t="s">
        <v>96</v>
      </c>
      <c r="F50" s="101" t="s">
        <v>505</v>
      </c>
      <c r="G50" s="5">
        <v>400000000</v>
      </c>
      <c r="H50" s="100" t="s">
        <v>14</v>
      </c>
      <c r="I50" s="102"/>
      <c r="J50" s="107"/>
      <c r="K50" s="39"/>
      <c r="L50" s="6" t="str">
        <f t="shared" si="0"/>
        <v/>
      </c>
      <c r="M50" s="104"/>
      <c r="N50" s="105"/>
      <c r="O50" s="45"/>
      <c r="P50" s="526"/>
      <c r="Q50" s="70"/>
      <c r="R50" s="380"/>
    </row>
    <row r="51" spans="1:18">
      <c r="A51" s="4"/>
      <c r="B51" s="97">
        <v>39773</v>
      </c>
      <c r="C51" s="98" t="s">
        <v>97</v>
      </c>
      <c r="D51" s="99" t="s">
        <v>98</v>
      </c>
      <c r="E51" s="100" t="s">
        <v>25</v>
      </c>
      <c r="F51" s="101" t="s">
        <v>505</v>
      </c>
      <c r="G51" s="5">
        <v>180634000</v>
      </c>
      <c r="H51" s="100" t="s">
        <v>14</v>
      </c>
      <c r="I51" s="102"/>
      <c r="J51" s="107"/>
      <c r="K51" s="39"/>
      <c r="L51" s="6" t="str">
        <f t="shared" si="0"/>
        <v/>
      </c>
      <c r="M51" s="104"/>
      <c r="N51" s="105"/>
      <c r="O51" s="45"/>
      <c r="P51" s="526"/>
      <c r="Q51" s="70"/>
      <c r="R51" s="380"/>
    </row>
    <row r="52" spans="1:18">
      <c r="A52" s="4"/>
      <c r="B52" s="97">
        <v>39773</v>
      </c>
      <c r="C52" s="98" t="s">
        <v>99</v>
      </c>
      <c r="D52" s="99" t="s">
        <v>100</v>
      </c>
      <c r="E52" s="100" t="s">
        <v>25</v>
      </c>
      <c r="F52" s="101" t="s">
        <v>505</v>
      </c>
      <c r="G52" s="5">
        <v>40000000</v>
      </c>
      <c r="H52" s="100" t="s">
        <v>14</v>
      </c>
      <c r="I52" s="102"/>
      <c r="J52" s="107"/>
      <c r="K52" s="39"/>
      <c r="L52" s="6" t="str">
        <f t="shared" si="0"/>
        <v/>
      </c>
      <c r="M52" s="104"/>
      <c r="N52" s="105"/>
      <c r="O52" s="45"/>
      <c r="P52" s="526"/>
      <c r="Q52" s="70"/>
      <c r="R52" s="380"/>
    </row>
    <row r="53" spans="1:18">
      <c r="A53" s="4"/>
      <c r="B53" s="97">
        <v>39773</v>
      </c>
      <c r="C53" s="98" t="s">
        <v>101</v>
      </c>
      <c r="D53" s="99" t="s">
        <v>102</v>
      </c>
      <c r="E53" s="100" t="s">
        <v>36</v>
      </c>
      <c r="F53" s="101" t="s">
        <v>505</v>
      </c>
      <c r="G53" s="5">
        <v>52000000</v>
      </c>
      <c r="H53" s="100" t="s">
        <v>14</v>
      </c>
      <c r="I53" s="102"/>
      <c r="J53" s="107"/>
      <c r="K53" s="39"/>
      <c r="L53" s="6" t="str">
        <f t="shared" si="0"/>
        <v/>
      </c>
      <c r="M53" s="104"/>
      <c r="N53" s="105"/>
      <c r="O53" s="45"/>
      <c r="P53" s="526"/>
      <c r="Q53" s="70"/>
      <c r="R53" s="380"/>
    </row>
    <row r="54" spans="1:18">
      <c r="A54" s="4"/>
      <c r="B54" s="97">
        <v>39773</v>
      </c>
      <c r="C54" s="98" t="s">
        <v>103</v>
      </c>
      <c r="D54" s="99" t="s">
        <v>104</v>
      </c>
      <c r="E54" s="100" t="s">
        <v>105</v>
      </c>
      <c r="F54" s="101" t="s">
        <v>505</v>
      </c>
      <c r="G54" s="5">
        <v>35000000</v>
      </c>
      <c r="H54" s="100" t="s">
        <v>14</v>
      </c>
      <c r="I54" s="102"/>
      <c r="J54" s="107"/>
      <c r="K54" s="39"/>
      <c r="L54" s="6" t="str">
        <f t="shared" si="0"/>
        <v/>
      </c>
      <c r="M54" s="104"/>
      <c r="N54" s="105"/>
      <c r="O54" s="45"/>
      <c r="P54" s="526"/>
      <c r="Q54" s="70"/>
      <c r="R54" s="380"/>
    </row>
    <row r="55" spans="1:18">
      <c r="A55" s="4"/>
      <c r="B55" s="97">
        <v>39773</v>
      </c>
      <c r="C55" s="98" t="s">
        <v>106</v>
      </c>
      <c r="D55" s="99" t="s">
        <v>107</v>
      </c>
      <c r="E55" s="100" t="s">
        <v>40</v>
      </c>
      <c r="F55" s="101" t="s">
        <v>505</v>
      </c>
      <c r="G55" s="5">
        <v>124000000</v>
      </c>
      <c r="H55" s="100" t="s">
        <v>14</v>
      </c>
      <c r="I55" s="102"/>
      <c r="J55" s="107"/>
      <c r="K55" s="39"/>
      <c r="L55" s="6" t="str">
        <f t="shared" si="0"/>
        <v/>
      </c>
      <c r="M55" s="104"/>
      <c r="N55" s="105"/>
      <c r="O55" s="45"/>
      <c r="P55" s="526"/>
      <c r="Q55" s="70"/>
      <c r="R55" s="380"/>
    </row>
    <row r="56" spans="1:18">
      <c r="A56" s="4"/>
      <c r="B56" s="97">
        <v>39773</v>
      </c>
      <c r="C56" s="98" t="s">
        <v>108</v>
      </c>
      <c r="D56" s="99" t="s">
        <v>109</v>
      </c>
      <c r="E56" s="100" t="s">
        <v>40</v>
      </c>
      <c r="F56" s="101" t="s">
        <v>505</v>
      </c>
      <c r="G56" s="5">
        <v>38970000</v>
      </c>
      <c r="H56" s="100" t="s">
        <v>14</v>
      </c>
      <c r="I56" s="102"/>
      <c r="J56" s="107"/>
      <c r="K56" s="39"/>
      <c r="L56" s="6" t="str">
        <f t="shared" si="0"/>
        <v/>
      </c>
      <c r="M56" s="104"/>
      <c r="N56" s="105"/>
      <c r="O56" s="45"/>
      <c r="P56" s="526"/>
      <c r="Q56" s="70"/>
      <c r="R56" s="380"/>
    </row>
    <row r="57" spans="1:18">
      <c r="A57" s="4"/>
      <c r="B57" s="97">
        <v>39773</v>
      </c>
      <c r="C57" s="98" t="s">
        <v>110</v>
      </c>
      <c r="D57" s="99" t="s">
        <v>111</v>
      </c>
      <c r="E57" s="100" t="s">
        <v>40</v>
      </c>
      <c r="F57" s="101" t="s">
        <v>505</v>
      </c>
      <c r="G57" s="5">
        <v>76898000</v>
      </c>
      <c r="H57" s="100" t="s">
        <v>14</v>
      </c>
      <c r="I57" s="102"/>
      <c r="J57" s="107"/>
      <c r="K57" s="39"/>
      <c r="L57" s="6" t="str">
        <f t="shared" si="0"/>
        <v/>
      </c>
      <c r="M57" s="104"/>
      <c r="N57" s="105"/>
      <c r="O57" s="45"/>
      <c r="P57" s="526"/>
      <c r="Q57" s="70"/>
      <c r="R57" s="380"/>
    </row>
    <row r="58" spans="1:18">
      <c r="A58" s="4"/>
      <c r="B58" s="97">
        <v>39773</v>
      </c>
      <c r="C58" s="98" t="s">
        <v>112</v>
      </c>
      <c r="D58" s="99" t="s">
        <v>113</v>
      </c>
      <c r="E58" s="100" t="s">
        <v>40</v>
      </c>
      <c r="F58" s="101" t="s">
        <v>505</v>
      </c>
      <c r="G58" s="5">
        <v>24000000</v>
      </c>
      <c r="H58" s="100" t="s">
        <v>14</v>
      </c>
      <c r="I58" s="102"/>
      <c r="J58" s="107"/>
      <c r="K58" s="39"/>
      <c r="L58" s="6" t="str">
        <f t="shared" si="0"/>
        <v/>
      </c>
      <c r="M58" s="104"/>
      <c r="N58" s="105"/>
      <c r="O58" s="45"/>
      <c r="P58" s="526"/>
      <c r="Q58" s="70"/>
      <c r="R58" s="380"/>
    </row>
    <row r="59" spans="1:18">
      <c r="A59" s="4"/>
      <c r="B59" s="97">
        <v>39773</v>
      </c>
      <c r="C59" s="98" t="s">
        <v>114</v>
      </c>
      <c r="D59" s="99" t="s">
        <v>115</v>
      </c>
      <c r="E59" s="100" t="s">
        <v>25</v>
      </c>
      <c r="F59" s="101" t="s">
        <v>505</v>
      </c>
      <c r="G59" s="5">
        <v>19300000</v>
      </c>
      <c r="H59" s="100" t="s">
        <v>14</v>
      </c>
      <c r="I59" s="102"/>
      <c r="J59" s="107"/>
      <c r="K59" s="39"/>
      <c r="L59" s="6" t="str">
        <f t="shared" si="0"/>
        <v/>
      </c>
      <c r="M59" s="104"/>
      <c r="N59" s="105"/>
      <c r="O59" s="45"/>
      <c r="P59" s="526"/>
      <c r="Q59" s="70"/>
      <c r="R59" s="380"/>
    </row>
    <row r="60" spans="1:18">
      <c r="A60" s="4"/>
      <c r="B60" s="97">
        <v>39773</v>
      </c>
      <c r="C60" s="98" t="s">
        <v>116</v>
      </c>
      <c r="D60" s="99" t="s">
        <v>117</v>
      </c>
      <c r="E60" s="100" t="s">
        <v>45</v>
      </c>
      <c r="F60" s="101" t="s">
        <v>505</v>
      </c>
      <c r="G60" s="5">
        <v>23393000</v>
      </c>
      <c r="H60" s="100" t="s">
        <v>14</v>
      </c>
      <c r="I60" s="102"/>
      <c r="J60" s="107"/>
      <c r="K60" s="39"/>
      <c r="L60" s="6" t="str">
        <f t="shared" si="0"/>
        <v/>
      </c>
      <c r="M60" s="104"/>
      <c r="N60" s="105"/>
      <c r="O60" s="45"/>
      <c r="P60" s="526"/>
      <c r="Q60" s="70"/>
      <c r="R60" s="380"/>
    </row>
    <row r="61" spans="1:18">
      <c r="A61" s="4"/>
      <c r="B61" s="97">
        <v>39773</v>
      </c>
      <c r="C61" s="98" t="s">
        <v>118</v>
      </c>
      <c r="D61" s="99" t="s">
        <v>21</v>
      </c>
      <c r="E61" s="100" t="s">
        <v>22</v>
      </c>
      <c r="F61" s="101" t="s">
        <v>505</v>
      </c>
      <c r="G61" s="5">
        <v>154000000</v>
      </c>
      <c r="H61" s="100" t="s">
        <v>14</v>
      </c>
      <c r="I61" s="102"/>
      <c r="J61" s="107"/>
      <c r="K61" s="39"/>
      <c r="L61" s="6" t="str">
        <f t="shared" si="0"/>
        <v/>
      </c>
      <c r="M61" s="104"/>
      <c r="N61" s="105"/>
      <c r="O61" s="45"/>
      <c r="P61" s="526"/>
      <c r="Q61" s="70"/>
      <c r="R61" s="380"/>
    </row>
    <row r="62" spans="1:18">
      <c r="A62" s="4"/>
      <c r="B62" s="97">
        <v>39773</v>
      </c>
      <c r="C62" s="98" t="s">
        <v>119</v>
      </c>
      <c r="D62" s="99" t="s">
        <v>120</v>
      </c>
      <c r="E62" s="100" t="s">
        <v>73</v>
      </c>
      <c r="F62" s="101" t="s">
        <v>505</v>
      </c>
      <c r="G62" s="5">
        <v>525000000</v>
      </c>
      <c r="H62" s="100" t="s">
        <v>14</v>
      </c>
      <c r="I62" s="102"/>
      <c r="J62" s="107"/>
      <c r="K62" s="39"/>
      <c r="L62" s="6" t="str">
        <f t="shared" si="0"/>
        <v/>
      </c>
      <c r="M62" s="104"/>
      <c r="N62" s="105"/>
      <c r="O62" s="45"/>
      <c r="P62" s="526"/>
      <c r="Q62" s="70"/>
      <c r="R62" s="380"/>
    </row>
    <row r="63" spans="1:18">
      <c r="A63" s="4"/>
      <c r="B63" s="97">
        <v>39773</v>
      </c>
      <c r="C63" s="98" t="s">
        <v>121</v>
      </c>
      <c r="D63" s="99" t="s">
        <v>122</v>
      </c>
      <c r="E63" s="100" t="s">
        <v>123</v>
      </c>
      <c r="F63" s="101" t="s">
        <v>505</v>
      </c>
      <c r="G63" s="5">
        <v>215000000</v>
      </c>
      <c r="H63" s="100" t="s">
        <v>14</v>
      </c>
      <c r="I63" s="102">
        <v>40156</v>
      </c>
      <c r="J63" s="107">
        <v>4</v>
      </c>
      <c r="K63" s="39">
        <v>215000000</v>
      </c>
      <c r="L63" s="6">
        <f t="shared" si="0"/>
        <v>0</v>
      </c>
      <c r="M63" s="104" t="s">
        <v>1294</v>
      </c>
      <c r="N63" s="105">
        <v>40177</v>
      </c>
      <c r="O63" s="45" t="s">
        <v>1294</v>
      </c>
      <c r="P63" s="526"/>
      <c r="Q63" s="70" t="s">
        <v>1680</v>
      </c>
      <c r="R63" s="380">
        <v>10000000</v>
      </c>
    </row>
    <row r="64" spans="1:18">
      <c r="A64" s="4"/>
      <c r="B64" s="97">
        <v>39773</v>
      </c>
      <c r="C64" s="98" t="s">
        <v>124</v>
      </c>
      <c r="D64" s="99" t="s">
        <v>125</v>
      </c>
      <c r="E64" s="100" t="s">
        <v>126</v>
      </c>
      <c r="F64" s="101" t="s">
        <v>505</v>
      </c>
      <c r="G64" s="5">
        <v>11350000</v>
      </c>
      <c r="H64" s="100" t="s">
        <v>14</v>
      </c>
      <c r="I64" s="102"/>
      <c r="J64" s="107"/>
      <c r="K64" s="39"/>
      <c r="L64" s="6" t="str">
        <f t="shared" si="0"/>
        <v/>
      </c>
      <c r="M64" s="104"/>
      <c r="N64" s="105"/>
      <c r="O64" s="45"/>
      <c r="P64" s="526"/>
      <c r="Q64" s="70"/>
      <c r="R64" s="380"/>
    </row>
    <row r="65" spans="1:18">
      <c r="A65" s="4"/>
      <c r="B65" s="97">
        <v>39773</v>
      </c>
      <c r="C65" s="98" t="s">
        <v>127</v>
      </c>
      <c r="D65" s="99" t="s">
        <v>128</v>
      </c>
      <c r="E65" s="100" t="s">
        <v>33</v>
      </c>
      <c r="F65" s="101" t="s">
        <v>505</v>
      </c>
      <c r="G65" s="5">
        <v>104823000</v>
      </c>
      <c r="H65" s="100" t="s">
        <v>14</v>
      </c>
      <c r="I65" s="102"/>
      <c r="J65" s="107"/>
      <c r="K65" s="39"/>
      <c r="L65" s="6" t="str">
        <f t="shared" si="0"/>
        <v/>
      </c>
      <c r="M65" s="104"/>
      <c r="N65" s="105"/>
      <c r="O65" s="45"/>
      <c r="P65" s="526"/>
      <c r="Q65" s="70"/>
      <c r="R65" s="380"/>
    </row>
    <row r="66" spans="1:18">
      <c r="A66" s="4"/>
      <c r="B66" s="97">
        <v>39773</v>
      </c>
      <c r="C66" s="98" t="s">
        <v>129</v>
      </c>
      <c r="D66" s="99" t="s">
        <v>38</v>
      </c>
      <c r="E66" s="100" t="s">
        <v>25</v>
      </c>
      <c r="F66" s="101" t="s">
        <v>505</v>
      </c>
      <c r="G66" s="5">
        <v>67000000</v>
      </c>
      <c r="H66" s="100" t="s">
        <v>14</v>
      </c>
      <c r="I66" s="102"/>
      <c r="J66" s="107"/>
      <c r="K66" s="39"/>
      <c r="L66" s="6" t="str">
        <f t="shared" si="0"/>
        <v/>
      </c>
      <c r="M66" s="104"/>
      <c r="N66" s="105"/>
      <c r="O66" s="45"/>
      <c r="P66" s="526"/>
      <c r="Q66" s="70"/>
      <c r="R66" s="380"/>
    </row>
    <row r="67" spans="1:18">
      <c r="A67" s="4"/>
      <c r="B67" s="109">
        <v>39787</v>
      </c>
      <c r="C67" s="110" t="s">
        <v>135</v>
      </c>
      <c r="D67" s="111" t="s">
        <v>136</v>
      </c>
      <c r="E67" s="100" t="s">
        <v>33</v>
      </c>
      <c r="F67" s="112" t="s">
        <v>505</v>
      </c>
      <c r="G67" s="5">
        <v>84784000</v>
      </c>
      <c r="H67" s="113" t="s">
        <v>14</v>
      </c>
      <c r="I67" s="102"/>
      <c r="J67" s="103"/>
      <c r="K67" s="39"/>
      <c r="L67" s="6" t="str">
        <f t="shared" si="0"/>
        <v/>
      </c>
      <c r="M67" s="104"/>
      <c r="N67" s="114"/>
      <c r="O67" s="45"/>
      <c r="P67" s="525"/>
      <c r="Q67" s="70"/>
      <c r="R67" s="380"/>
    </row>
    <row r="68" spans="1:18">
      <c r="A68" s="4"/>
      <c r="B68" s="109">
        <v>39787</v>
      </c>
      <c r="C68" s="110" t="s">
        <v>137</v>
      </c>
      <c r="D68" s="111" t="s">
        <v>32</v>
      </c>
      <c r="E68" s="100" t="s">
        <v>33</v>
      </c>
      <c r="F68" s="112" t="s">
        <v>505</v>
      </c>
      <c r="G68" s="5">
        <v>196000000</v>
      </c>
      <c r="H68" s="113" t="s">
        <v>14</v>
      </c>
      <c r="I68" s="102"/>
      <c r="J68" s="103"/>
      <c r="K68" s="39"/>
      <c r="L68" s="6" t="str">
        <f t="shared" si="0"/>
        <v/>
      </c>
      <c r="M68" s="104"/>
      <c r="N68" s="114"/>
      <c r="O68" s="45"/>
      <c r="P68" s="525"/>
      <c r="Q68" s="70"/>
      <c r="R68" s="380"/>
    </row>
    <row r="69" spans="1:18">
      <c r="A69" s="4"/>
      <c r="B69" s="109">
        <v>39787</v>
      </c>
      <c r="C69" s="110" t="s">
        <v>138</v>
      </c>
      <c r="D69" s="111" t="s">
        <v>139</v>
      </c>
      <c r="E69" s="100" t="s">
        <v>33</v>
      </c>
      <c r="F69" s="112" t="s">
        <v>505</v>
      </c>
      <c r="G69" s="5">
        <v>193000000</v>
      </c>
      <c r="H69" s="113" t="s">
        <v>14</v>
      </c>
      <c r="I69" s="102"/>
      <c r="J69" s="103"/>
      <c r="K69" s="39"/>
      <c r="L69" s="6" t="str">
        <f t="shared" si="0"/>
        <v/>
      </c>
      <c r="M69" s="104"/>
      <c r="N69" s="114"/>
      <c r="O69" s="45"/>
      <c r="P69" s="525"/>
      <c r="Q69" s="70"/>
      <c r="R69" s="380"/>
    </row>
    <row r="70" spans="1:18">
      <c r="A70" s="4"/>
      <c r="B70" s="109">
        <v>39787</v>
      </c>
      <c r="C70" s="110" t="s">
        <v>140</v>
      </c>
      <c r="D70" s="111" t="s">
        <v>141</v>
      </c>
      <c r="E70" s="100" t="s">
        <v>36</v>
      </c>
      <c r="F70" s="112" t="s">
        <v>505</v>
      </c>
      <c r="G70" s="5">
        <v>180000000</v>
      </c>
      <c r="H70" s="113" t="s">
        <v>14</v>
      </c>
      <c r="I70" s="102"/>
      <c r="J70" s="103"/>
      <c r="K70" s="39"/>
      <c r="L70" s="6" t="str">
        <f t="shared" si="0"/>
        <v/>
      </c>
      <c r="M70" s="104"/>
      <c r="N70" s="114"/>
      <c r="O70" s="45"/>
      <c r="P70" s="525"/>
      <c r="Q70" s="70"/>
      <c r="R70" s="380"/>
    </row>
    <row r="71" spans="1:18">
      <c r="A71" s="4"/>
      <c r="B71" s="109">
        <v>39787</v>
      </c>
      <c r="C71" s="110" t="s">
        <v>1685</v>
      </c>
      <c r="D71" s="111" t="s">
        <v>142</v>
      </c>
      <c r="E71" s="113" t="s">
        <v>143</v>
      </c>
      <c r="F71" s="112" t="s">
        <v>505</v>
      </c>
      <c r="G71" s="5">
        <v>75000000</v>
      </c>
      <c r="H71" s="113" t="s">
        <v>14</v>
      </c>
      <c r="I71" s="102">
        <v>40065</v>
      </c>
      <c r="J71" s="103">
        <v>4</v>
      </c>
      <c r="K71" s="39">
        <v>75000000</v>
      </c>
      <c r="L71" s="6">
        <f t="shared" si="0"/>
        <v>0</v>
      </c>
      <c r="M71" s="104" t="s">
        <v>1294</v>
      </c>
      <c r="N71" s="114">
        <v>40170</v>
      </c>
      <c r="O71" s="45" t="s">
        <v>1294</v>
      </c>
      <c r="P71" s="525"/>
      <c r="Q71" s="70" t="s">
        <v>1680</v>
      </c>
      <c r="R71" s="380">
        <v>950000</v>
      </c>
    </row>
    <row r="72" spans="1:18">
      <c r="A72" s="4"/>
      <c r="B72" s="109">
        <v>39787</v>
      </c>
      <c r="C72" s="110" t="s">
        <v>144</v>
      </c>
      <c r="D72" s="111" t="s">
        <v>145</v>
      </c>
      <c r="E72" s="100" t="s">
        <v>51</v>
      </c>
      <c r="F72" s="112" t="s">
        <v>505</v>
      </c>
      <c r="G72" s="5">
        <v>34000000</v>
      </c>
      <c r="H72" s="113" t="s">
        <v>14</v>
      </c>
      <c r="I72" s="102"/>
      <c r="J72" s="103"/>
      <c r="K72" s="39"/>
      <c r="L72" s="6" t="str">
        <f t="shared" si="0"/>
        <v/>
      </c>
      <c r="M72" s="104"/>
      <c r="N72" s="114"/>
      <c r="O72" s="45"/>
      <c r="P72" s="525"/>
      <c r="Q72" s="70"/>
      <c r="R72" s="380"/>
    </row>
    <row r="73" spans="1:18">
      <c r="A73" s="4"/>
      <c r="B73" s="109">
        <v>39787</v>
      </c>
      <c r="C73" s="110" t="s">
        <v>146</v>
      </c>
      <c r="D73" s="111" t="s">
        <v>147</v>
      </c>
      <c r="E73" s="100" t="s">
        <v>25</v>
      </c>
      <c r="F73" s="112" t="s">
        <v>505</v>
      </c>
      <c r="G73" s="5">
        <v>1700000</v>
      </c>
      <c r="H73" s="113" t="s">
        <v>14</v>
      </c>
      <c r="I73" s="102">
        <v>40072</v>
      </c>
      <c r="J73" s="103">
        <v>4</v>
      </c>
      <c r="K73" s="39">
        <v>1700000</v>
      </c>
      <c r="L73" s="6">
        <f t="shared" si="0"/>
        <v>0</v>
      </c>
      <c r="M73" s="104" t="s">
        <v>1294</v>
      </c>
      <c r="N73" s="114">
        <v>40100</v>
      </c>
      <c r="O73" s="45" t="s">
        <v>1294</v>
      </c>
      <c r="P73" s="525"/>
      <c r="Q73" s="70" t="s">
        <v>1680</v>
      </c>
      <c r="R73" s="380">
        <v>63363.9</v>
      </c>
    </row>
    <row r="74" spans="1:18">
      <c r="A74" s="4"/>
      <c r="B74" s="109">
        <v>39787</v>
      </c>
      <c r="C74" s="110" t="s">
        <v>148</v>
      </c>
      <c r="D74" s="111" t="s">
        <v>149</v>
      </c>
      <c r="E74" s="113" t="s">
        <v>150</v>
      </c>
      <c r="F74" s="112" t="s">
        <v>505</v>
      </c>
      <c r="G74" s="5">
        <v>90000000</v>
      </c>
      <c r="H74" s="113" t="s">
        <v>14</v>
      </c>
      <c r="I74" s="102">
        <v>39903</v>
      </c>
      <c r="J74" s="103">
        <v>5</v>
      </c>
      <c r="K74" s="39">
        <v>90000000</v>
      </c>
      <c r="L74" s="6">
        <f t="shared" si="0"/>
        <v>0</v>
      </c>
      <c r="M74" s="104" t="s">
        <v>1294</v>
      </c>
      <c r="N74" s="114">
        <v>39953</v>
      </c>
      <c r="O74" s="524" t="s">
        <v>1294</v>
      </c>
      <c r="P74" s="525">
        <v>9</v>
      </c>
      <c r="Q74" s="70" t="s">
        <v>1680</v>
      </c>
      <c r="R74" s="380">
        <v>1200000</v>
      </c>
    </row>
    <row r="75" spans="1:18" ht="28.5">
      <c r="A75" s="4"/>
      <c r="B75" s="640">
        <v>39787</v>
      </c>
      <c r="C75" s="641" t="s">
        <v>151</v>
      </c>
      <c r="D75" s="642" t="s">
        <v>152</v>
      </c>
      <c r="E75" s="254" t="s">
        <v>45</v>
      </c>
      <c r="F75" s="643" t="s">
        <v>505</v>
      </c>
      <c r="G75" s="554">
        <v>38235000</v>
      </c>
      <c r="H75" s="644" t="s">
        <v>14</v>
      </c>
      <c r="I75" s="284">
        <v>40170</v>
      </c>
      <c r="J75" s="103">
        <v>5</v>
      </c>
      <c r="K75" s="286">
        <v>15000000</v>
      </c>
      <c r="L75" s="287">
        <f t="shared" si="0"/>
        <v>23235000</v>
      </c>
      <c r="M75" s="104" t="s">
        <v>320</v>
      </c>
      <c r="N75" s="114"/>
      <c r="O75" s="45"/>
      <c r="P75" s="525"/>
      <c r="Q75" s="70"/>
      <c r="R75" s="380"/>
    </row>
    <row r="76" spans="1:18">
      <c r="A76" s="4"/>
      <c r="B76" s="109">
        <v>39787</v>
      </c>
      <c r="C76" s="110" t="s">
        <v>153</v>
      </c>
      <c r="D76" s="111" t="s">
        <v>154</v>
      </c>
      <c r="E76" s="100" t="s">
        <v>45</v>
      </c>
      <c r="F76" s="112" t="s">
        <v>505</v>
      </c>
      <c r="G76" s="5">
        <v>83094000</v>
      </c>
      <c r="H76" s="113" t="s">
        <v>14</v>
      </c>
      <c r="I76" s="102"/>
      <c r="J76" s="103"/>
      <c r="K76" s="39"/>
      <c r="L76" s="6" t="str">
        <f t="shared" si="0"/>
        <v/>
      </c>
      <c r="M76" s="104"/>
      <c r="N76" s="114"/>
      <c r="O76" s="45"/>
      <c r="P76" s="525"/>
      <c r="Q76" s="70"/>
      <c r="R76" s="380"/>
    </row>
    <row r="77" spans="1:18">
      <c r="A77" s="4"/>
      <c r="B77" s="109">
        <v>39787</v>
      </c>
      <c r="C77" s="110" t="s">
        <v>155</v>
      </c>
      <c r="D77" s="111" t="s">
        <v>156</v>
      </c>
      <c r="E77" s="100" t="s">
        <v>86</v>
      </c>
      <c r="F77" s="112" t="s">
        <v>505</v>
      </c>
      <c r="G77" s="5">
        <v>9950000</v>
      </c>
      <c r="H77" s="113" t="s">
        <v>14</v>
      </c>
      <c r="I77" s="102"/>
      <c r="J77" s="103"/>
      <c r="K77" s="39"/>
      <c r="L77" s="6" t="str">
        <f t="shared" si="0"/>
        <v/>
      </c>
      <c r="M77" s="104"/>
      <c r="N77" s="114"/>
      <c r="O77" s="45"/>
      <c r="P77" s="525"/>
      <c r="Q77" s="70"/>
      <c r="R77" s="380"/>
    </row>
    <row r="78" spans="1:18">
      <c r="A78" s="4"/>
      <c r="B78" s="109">
        <v>39787</v>
      </c>
      <c r="C78" s="110" t="s">
        <v>157</v>
      </c>
      <c r="D78" s="111" t="s">
        <v>158</v>
      </c>
      <c r="E78" s="100" t="s">
        <v>25</v>
      </c>
      <c r="F78" s="112" t="s">
        <v>505</v>
      </c>
      <c r="G78" s="5">
        <v>306546000</v>
      </c>
      <c r="H78" s="113" t="s">
        <v>14</v>
      </c>
      <c r="I78" s="102"/>
      <c r="J78" s="103"/>
      <c r="K78" s="39"/>
      <c r="L78" s="6" t="str">
        <f t="shared" si="0"/>
        <v/>
      </c>
      <c r="M78" s="104"/>
      <c r="N78" s="114"/>
      <c r="O78" s="45"/>
      <c r="P78" s="525"/>
      <c r="Q78" s="70"/>
      <c r="R78" s="380"/>
    </row>
    <row r="79" spans="1:18">
      <c r="A79" s="4"/>
      <c r="B79" s="109">
        <v>39787</v>
      </c>
      <c r="C79" s="110" t="s">
        <v>159</v>
      </c>
      <c r="D79" s="111" t="s">
        <v>160</v>
      </c>
      <c r="E79" s="100" t="s">
        <v>126</v>
      </c>
      <c r="F79" s="112" t="s">
        <v>505</v>
      </c>
      <c r="G79" s="5">
        <v>347000000</v>
      </c>
      <c r="H79" s="113" t="s">
        <v>14</v>
      </c>
      <c r="I79" s="102"/>
      <c r="J79" s="103"/>
      <c r="K79" s="39"/>
      <c r="L79" s="6" t="str">
        <f t="shared" si="0"/>
        <v/>
      </c>
      <c r="M79" s="104"/>
      <c r="N79" s="114"/>
      <c r="O79" s="45"/>
      <c r="P79" s="525"/>
      <c r="Q79" s="70"/>
      <c r="R79" s="380"/>
    </row>
    <row r="80" spans="1:18">
      <c r="A80" s="4"/>
      <c r="B80" s="109">
        <v>39787</v>
      </c>
      <c r="C80" s="110" t="s">
        <v>161</v>
      </c>
      <c r="D80" s="111" t="s">
        <v>162</v>
      </c>
      <c r="E80" s="113" t="s">
        <v>163</v>
      </c>
      <c r="F80" s="112" t="s">
        <v>505</v>
      </c>
      <c r="G80" s="5">
        <v>58000000</v>
      </c>
      <c r="H80" s="113" t="s">
        <v>14</v>
      </c>
      <c r="I80" s="102"/>
      <c r="J80" s="103"/>
      <c r="K80" s="39"/>
      <c r="L80" s="6" t="str">
        <f t="shared" ref="L80:L144" si="1">IF($K80&lt;&gt;0,$G80-$K80,"")</f>
        <v/>
      </c>
      <c r="M80" s="104"/>
      <c r="N80" s="114"/>
      <c r="O80" s="45"/>
      <c r="P80" s="525"/>
      <c r="Q80" s="70"/>
      <c r="R80" s="380"/>
    </row>
    <row r="81" spans="1:18">
      <c r="A81" s="4"/>
      <c r="B81" s="109">
        <v>39787</v>
      </c>
      <c r="C81" s="110" t="s">
        <v>164</v>
      </c>
      <c r="D81" s="111" t="s">
        <v>38</v>
      </c>
      <c r="E81" s="100" t="s">
        <v>25</v>
      </c>
      <c r="F81" s="112" t="s">
        <v>505</v>
      </c>
      <c r="G81" s="5">
        <v>258000000</v>
      </c>
      <c r="H81" s="113" t="s">
        <v>14</v>
      </c>
      <c r="I81" s="259"/>
      <c r="J81" s="395"/>
      <c r="K81" s="39"/>
      <c r="L81" s="6" t="str">
        <f t="shared" si="1"/>
        <v/>
      </c>
      <c r="M81" s="104"/>
      <c r="N81" s="114"/>
      <c r="O81" s="45"/>
      <c r="P81" s="525"/>
      <c r="Q81" s="70"/>
      <c r="R81" s="380"/>
    </row>
    <row r="82" spans="1:18">
      <c r="A82" s="4"/>
      <c r="B82" s="109">
        <v>39787</v>
      </c>
      <c r="C82" s="110" t="s">
        <v>165</v>
      </c>
      <c r="D82" s="111" t="s">
        <v>42</v>
      </c>
      <c r="E82" s="100" t="s">
        <v>13</v>
      </c>
      <c r="F82" s="112" t="s">
        <v>505</v>
      </c>
      <c r="G82" s="5">
        <v>42750000</v>
      </c>
      <c r="H82" s="258" t="s">
        <v>14</v>
      </c>
      <c r="I82" s="102"/>
      <c r="J82" s="103"/>
      <c r="K82" s="39"/>
      <c r="L82" s="6" t="str">
        <f t="shared" si="1"/>
        <v/>
      </c>
      <c r="M82" s="104"/>
      <c r="N82" s="114"/>
      <c r="O82" s="45"/>
      <c r="P82" s="525"/>
      <c r="Q82" s="70"/>
      <c r="R82" s="380"/>
    </row>
    <row r="83" spans="1:18" ht="28.5">
      <c r="A83" s="1038"/>
      <c r="B83" s="1101">
        <v>39787</v>
      </c>
      <c r="C83" s="1109" t="s">
        <v>166</v>
      </c>
      <c r="D83" s="1099" t="s">
        <v>167</v>
      </c>
      <c r="E83" s="1072" t="s">
        <v>25</v>
      </c>
      <c r="F83" s="1111" t="s">
        <v>505</v>
      </c>
      <c r="G83" s="1084">
        <v>130000000</v>
      </c>
      <c r="H83" s="1103" t="s">
        <v>14</v>
      </c>
      <c r="I83" s="284">
        <v>40051</v>
      </c>
      <c r="J83" s="991">
        <v>4</v>
      </c>
      <c r="K83" s="286">
        <v>97500000</v>
      </c>
      <c r="L83" s="287">
        <f t="shared" si="1"/>
        <v>32500000</v>
      </c>
      <c r="M83" s="108" t="s">
        <v>505</v>
      </c>
      <c r="N83" s="1105">
        <v>40114</v>
      </c>
      <c r="O83" s="1107" t="s">
        <v>1294</v>
      </c>
      <c r="P83" s="1097">
        <v>9</v>
      </c>
      <c r="Q83" s="1086" t="s">
        <v>1680</v>
      </c>
      <c r="R83" s="1082">
        <v>1307000</v>
      </c>
    </row>
    <row r="84" spans="1:18">
      <c r="A84" s="1039"/>
      <c r="B84" s="1102"/>
      <c r="C84" s="1110"/>
      <c r="D84" s="1100"/>
      <c r="E84" s="1074"/>
      <c r="F84" s="1112"/>
      <c r="G84" s="1085"/>
      <c r="H84" s="1104"/>
      <c r="I84" s="102">
        <v>40058</v>
      </c>
      <c r="J84" s="103">
        <v>4</v>
      </c>
      <c r="K84" s="397">
        <v>32500000</v>
      </c>
      <c r="L84" s="6">
        <v>0</v>
      </c>
      <c r="M84" s="108" t="s">
        <v>1294</v>
      </c>
      <c r="N84" s="1106"/>
      <c r="O84" s="1108"/>
      <c r="P84" s="1098"/>
      <c r="Q84" s="1087"/>
      <c r="R84" s="1083"/>
    </row>
    <row r="85" spans="1:18">
      <c r="A85" s="4"/>
      <c r="B85" s="109">
        <v>39787</v>
      </c>
      <c r="C85" s="110" t="s">
        <v>168</v>
      </c>
      <c r="D85" s="111" t="s">
        <v>169</v>
      </c>
      <c r="E85" s="100" t="s">
        <v>62</v>
      </c>
      <c r="F85" s="112" t="s">
        <v>505</v>
      </c>
      <c r="G85" s="5">
        <v>37000000</v>
      </c>
      <c r="H85" s="258" t="s">
        <v>14</v>
      </c>
      <c r="I85" s="102"/>
      <c r="J85" s="103"/>
      <c r="K85" s="39"/>
      <c r="L85" s="6" t="str">
        <f t="shared" si="1"/>
        <v/>
      </c>
      <c r="M85" s="104"/>
      <c r="N85" s="114"/>
      <c r="O85" s="45"/>
      <c r="P85" s="525"/>
      <c r="Q85" s="70"/>
      <c r="R85" s="380"/>
    </row>
    <row r="86" spans="1:18">
      <c r="A86" s="4"/>
      <c r="B86" s="109">
        <v>39787</v>
      </c>
      <c r="C86" s="110" t="s">
        <v>170</v>
      </c>
      <c r="D86" s="111" t="s">
        <v>171</v>
      </c>
      <c r="E86" s="100" t="s">
        <v>126</v>
      </c>
      <c r="F86" s="112" t="s">
        <v>505</v>
      </c>
      <c r="G86" s="5">
        <v>65000000</v>
      </c>
      <c r="H86" s="113" t="s">
        <v>14</v>
      </c>
      <c r="I86" s="260"/>
      <c r="J86" s="396"/>
      <c r="K86" s="39"/>
      <c r="L86" s="6" t="str">
        <f t="shared" si="1"/>
        <v/>
      </c>
      <c r="M86" s="104"/>
      <c r="N86" s="114"/>
      <c r="O86" s="45"/>
      <c r="P86" s="525"/>
      <c r="Q86" s="70"/>
      <c r="R86" s="380"/>
    </row>
    <row r="87" spans="1:18">
      <c r="A87" s="4">
        <v>17</v>
      </c>
      <c r="B87" s="109">
        <v>39787</v>
      </c>
      <c r="C87" s="110" t="s">
        <v>172</v>
      </c>
      <c r="D87" s="111" t="s">
        <v>52</v>
      </c>
      <c r="E87" s="100" t="s">
        <v>53</v>
      </c>
      <c r="F87" s="112" t="s">
        <v>1556</v>
      </c>
      <c r="G87" s="5">
        <v>69000000</v>
      </c>
      <c r="H87" s="113" t="s">
        <v>14</v>
      </c>
      <c r="I87" s="102"/>
      <c r="J87" s="103"/>
      <c r="K87" s="39"/>
      <c r="L87" s="6" t="str">
        <f t="shared" si="1"/>
        <v/>
      </c>
      <c r="M87" s="104"/>
      <c r="N87" s="114"/>
      <c r="O87" s="45"/>
      <c r="P87" s="525"/>
      <c r="Q87" s="70"/>
      <c r="R87" s="380"/>
    </row>
    <row r="88" spans="1:18">
      <c r="A88" s="4"/>
      <c r="B88" s="109">
        <v>39787</v>
      </c>
      <c r="C88" s="110" t="s">
        <v>173</v>
      </c>
      <c r="D88" s="111" t="s">
        <v>174</v>
      </c>
      <c r="E88" s="113" t="s">
        <v>175</v>
      </c>
      <c r="F88" s="112" t="s">
        <v>505</v>
      </c>
      <c r="G88" s="5">
        <v>70000000</v>
      </c>
      <c r="H88" s="113" t="s">
        <v>14</v>
      </c>
      <c r="I88" s="102"/>
      <c r="J88" s="103"/>
      <c r="K88" s="39"/>
      <c r="L88" s="6" t="str">
        <f t="shared" si="1"/>
        <v/>
      </c>
      <c r="M88" s="104"/>
      <c r="N88" s="114"/>
      <c r="O88" s="45"/>
      <c r="P88" s="525"/>
      <c r="Q88" s="70"/>
      <c r="R88" s="380"/>
    </row>
    <row r="89" spans="1:18">
      <c r="A89" s="4">
        <v>12</v>
      </c>
      <c r="B89" s="109">
        <v>39787</v>
      </c>
      <c r="C89" s="110" t="s">
        <v>176</v>
      </c>
      <c r="D89" s="111" t="s">
        <v>177</v>
      </c>
      <c r="E89" s="113" t="s">
        <v>178</v>
      </c>
      <c r="F89" s="112" t="s">
        <v>1556</v>
      </c>
      <c r="G89" s="5">
        <v>935000000</v>
      </c>
      <c r="H89" s="113" t="s">
        <v>14</v>
      </c>
      <c r="I89" s="102"/>
      <c r="J89" s="103"/>
      <c r="K89" s="39"/>
      <c r="L89" s="6" t="str">
        <f t="shared" si="1"/>
        <v/>
      </c>
      <c r="M89" s="104"/>
      <c r="N89" s="114"/>
      <c r="O89" s="45"/>
      <c r="P89" s="525"/>
      <c r="Q89" s="70"/>
      <c r="R89" s="380"/>
    </row>
    <row r="90" spans="1:18">
      <c r="A90" s="4"/>
      <c r="B90" s="109">
        <v>39787</v>
      </c>
      <c r="C90" s="110" t="s">
        <v>179</v>
      </c>
      <c r="D90" s="111" t="s">
        <v>180</v>
      </c>
      <c r="E90" s="113" t="s">
        <v>181</v>
      </c>
      <c r="F90" s="112" t="s">
        <v>505</v>
      </c>
      <c r="G90" s="5">
        <v>21750000</v>
      </c>
      <c r="H90" s="113" t="s">
        <v>14</v>
      </c>
      <c r="I90" s="102"/>
      <c r="J90" s="103"/>
      <c r="K90" s="39"/>
      <c r="L90" s="6" t="str">
        <f t="shared" si="1"/>
        <v/>
      </c>
      <c r="M90" s="104"/>
      <c r="N90" s="114"/>
      <c r="O90" s="45"/>
      <c r="P90" s="525"/>
      <c r="Q90" s="70"/>
      <c r="R90" s="380"/>
    </row>
    <row r="91" spans="1:18">
      <c r="A91" s="4"/>
      <c r="B91" s="109">
        <v>39787</v>
      </c>
      <c r="C91" s="110" t="s">
        <v>182</v>
      </c>
      <c r="D91" s="111" t="s">
        <v>183</v>
      </c>
      <c r="E91" s="100" t="s">
        <v>62</v>
      </c>
      <c r="F91" s="112" t="s">
        <v>505</v>
      </c>
      <c r="G91" s="5">
        <v>7225000</v>
      </c>
      <c r="H91" s="113" t="s">
        <v>14</v>
      </c>
      <c r="I91" s="102"/>
      <c r="J91" s="103"/>
      <c r="K91" s="39"/>
      <c r="L91" s="6" t="str">
        <f t="shared" si="1"/>
        <v/>
      </c>
      <c r="M91" s="104"/>
      <c r="N91" s="114"/>
      <c r="O91" s="45"/>
      <c r="P91" s="525"/>
      <c r="Q91" s="70"/>
      <c r="R91" s="380"/>
    </row>
    <row r="92" spans="1:18">
      <c r="A92" s="4"/>
      <c r="B92" s="109">
        <v>39787</v>
      </c>
      <c r="C92" s="110" t="s">
        <v>184</v>
      </c>
      <c r="D92" s="111" t="s">
        <v>185</v>
      </c>
      <c r="E92" s="100" t="s">
        <v>25</v>
      </c>
      <c r="F92" s="112" t="s">
        <v>505</v>
      </c>
      <c r="G92" s="5">
        <v>28000000</v>
      </c>
      <c r="H92" s="113" t="s">
        <v>14</v>
      </c>
      <c r="I92" s="102">
        <v>39903</v>
      </c>
      <c r="J92" s="103">
        <v>4</v>
      </c>
      <c r="K92" s="39">
        <v>28000000</v>
      </c>
      <c r="L92" s="6">
        <f t="shared" si="1"/>
        <v>0</v>
      </c>
      <c r="M92" s="104" t="s">
        <v>1294</v>
      </c>
      <c r="N92" s="114"/>
      <c r="O92" s="45"/>
      <c r="P92" s="525"/>
      <c r="Q92" s="70"/>
      <c r="R92" s="380"/>
    </row>
    <row r="93" spans="1:18">
      <c r="A93" s="4"/>
      <c r="B93" s="109">
        <v>39787</v>
      </c>
      <c r="C93" s="110" t="s">
        <v>1683</v>
      </c>
      <c r="D93" s="111" t="s">
        <v>186</v>
      </c>
      <c r="E93" s="100" t="s">
        <v>13</v>
      </c>
      <c r="F93" s="112" t="s">
        <v>505</v>
      </c>
      <c r="G93" s="5">
        <v>31260000</v>
      </c>
      <c r="H93" s="113" t="s">
        <v>14</v>
      </c>
      <c r="I93" s="102"/>
      <c r="J93" s="103"/>
      <c r="K93" s="39"/>
      <c r="L93" s="6" t="str">
        <f t="shared" si="1"/>
        <v/>
      </c>
      <c r="M93" s="104"/>
      <c r="N93" s="114"/>
      <c r="O93" s="45"/>
      <c r="P93" s="525"/>
      <c r="Q93" s="70"/>
      <c r="R93" s="380"/>
    </row>
    <row r="94" spans="1:18">
      <c r="A94" s="4"/>
      <c r="B94" s="109">
        <v>39787</v>
      </c>
      <c r="C94" s="110" t="s">
        <v>187</v>
      </c>
      <c r="D94" s="111" t="s">
        <v>188</v>
      </c>
      <c r="E94" s="100" t="s">
        <v>22</v>
      </c>
      <c r="F94" s="112" t="s">
        <v>505</v>
      </c>
      <c r="G94" s="5">
        <v>10000000</v>
      </c>
      <c r="H94" s="113" t="s">
        <v>14</v>
      </c>
      <c r="I94" s="102"/>
      <c r="J94" s="103"/>
      <c r="K94" s="39"/>
      <c r="L94" s="6" t="str">
        <f t="shared" si="1"/>
        <v/>
      </c>
      <c r="M94" s="104"/>
      <c r="N94" s="114"/>
      <c r="O94" s="45"/>
      <c r="P94" s="525"/>
      <c r="Q94" s="70"/>
      <c r="R94" s="380"/>
    </row>
    <row r="95" spans="1:18">
      <c r="A95" s="4"/>
      <c r="B95" s="109">
        <v>39787</v>
      </c>
      <c r="C95" s="110" t="s">
        <v>189</v>
      </c>
      <c r="D95" s="111" t="s">
        <v>190</v>
      </c>
      <c r="E95" s="113" t="s">
        <v>163</v>
      </c>
      <c r="F95" s="112" t="s">
        <v>505</v>
      </c>
      <c r="G95" s="5">
        <v>9550000</v>
      </c>
      <c r="H95" s="113" t="s">
        <v>14</v>
      </c>
      <c r="I95" s="102"/>
      <c r="J95" s="103"/>
      <c r="K95" s="39"/>
      <c r="L95" s="6" t="str">
        <f t="shared" si="1"/>
        <v/>
      </c>
      <c r="M95" s="104"/>
      <c r="N95" s="114"/>
      <c r="O95" s="45"/>
      <c r="P95" s="525"/>
      <c r="Q95" s="70"/>
      <c r="R95" s="380"/>
    </row>
    <row r="96" spans="1:18">
      <c r="A96" s="4"/>
      <c r="B96" s="109">
        <v>39787</v>
      </c>
      <c r="C96" s="110" t="s">
        <v>191</v>
      </c>
      <c r="D96" s="111" t="s">
        <v>192</v>
      </c>
      <c r="E96" s="100" t="s">
        <v>16</v>
      </c>
      <c r="F96" s="112" t="s">
        <v>505</v>
      </c>
      <c r="G96" s="5">
        <v>36842000</v>
      </c>
      <c r="H96" s="113" t="s">
        <v>14</v>
      </c>
      <c r="I96" s="102"/>
      <c r="J96" s="103"/>
      <c r="K96" s="39"/>
      <c r="L96" s="6" t="str">
        <f t="shared" si="1"/>
        <v/>
      </c>
      <c r="M96" s="104"/>
      <c r="N96" s="114"/>
      <c r="O96" s="45"/>
      <c r="P96" s="525"/>
      <c r="Q96" s="70"/>
      <c r="R96" s="380"/>
    </row>
    <row r="97" spans="1:18">
      <c r="A97" s="4"/>
      <c r="B97" s="109">
        <v>39787</v>
      </c>
      <c r="C97" s="110" t="s">
        <v>193</v>
      </c>
      <c r="D97" s="111" t="s">
        <v>194</v>
      </c>
      <c r="E97" s="100" t="s">
        <v>86</v>
      </c>
      <c r="F97" s="112" t="s">
        <v>505</v>
      </c>
      <c r="G97" s="5">
        <v>37000000</v>
      </c>
      <c r="H97" s="113" t="s">
        <v>14</v>
      </c>
      <c r="I97" s="102"/>
      <c r="J97" s="103"/>
      <c r="K97" s="39"/>
      <c r="L97" s="6" t="str">
        <f t="shared" si="1"/>
        <v/>
      </c>
      <c r="M97" s="104"/>
      <c r="N97" s="114"/>
      <c r="O97" s="45"/>
      <c r="P97" s="525"/>
      <c r="Q97" s="70"/>
      <c r="R97" s="380"/>
    </row>
    <row r="98" spans="1:18">
      <c r="A98" s="4"/>
      <c r="B98" s="109">
        <v>39787</v>
      </c>
      <c r="C98" s="110" t="s">
        <v>195</v>
      </c>
      <c r="D98" s="111" t="s">
        <v>196</v>
      </c>
      <c r="E98" s="100" t="s">
        <v>67</v>
      </c>
      <c r="F98" s="112" t="s">
        <v>505</v>
      </c>
      <c r="G98" s="5">
        <v>20649000</v>
      </c>
      <c r="H98" s="113" t="s">
        <v>14</v>
      </c>
      <c r="I98" s="102"/>
      <c r="J98" s="103"/>
      <c r="K98" s="39"/>
      <c r="L98" s="6" t="str">
        <f t="shared" si="1"/>
        <v/>
      </c>
      <c r="M98" s="104"/>
      <c r="N98" s="114"/>
      <c r="O98" s="45"/>
      <c r="P98" s="525"/>
      <c r="Q98" s="70"/>
      <c r="R98" s="380"/>
    </row>
    <row r="99" spans="1:18">
      <c r="A99" s="4"/>
      <c r="B99" s="109">
        <v>39787</v>
      </c>
      <c r="C99" s="110" t="s">
        <v>197</v>
      </c>
      <c r="D99" s="111" t="s">
        <v>198</v>
      </c>
      <c r="E99" s="100" t="s">
        <v>45</v>
      </c>
      <c r="F99" s="112" t="s">
        <v>505</v>
      </c>
      <c r="G99" s="5">
        <v>7000000</v>
      </c>
      <c r="H99" s="113" t="s">
        <v>14</v>
      </c>
      <c r="I99" s="102">
        <v>40009</v>
      </c>
      <c r="J99" s="103">
        <v>4</v>
      </c>
      <c r="K99" s="39">
        <v>7000000</v>
      </c>
      <c r="L99" s="6">
        <v>0</v>
      </c>
      <c r="M99" s="104" t="s">
        <v>1294</v>
      </c>
      <c r="N99" s="114">
        <v>40058</v>
      </c>
      <c r="O99" s="45" t="s">
        <v>1294</v>
      </c>
      <c r="P99" s="525"/>
      <c r="Q99" s="70" t="s">
        <v>1680</v>
      </c>
      <c r="R99" s="380">
        <v>225000</v>
      </c>
    </row>
    <row r="100" spans="1:18">
      <c r="A100" s="4"/>
      <c r="B100" s="109">
        <v>39787</v>
      </c>
      <c r="C100" s="110" t="s">
        <v>199</v>
      </c>
      <c r="D100" s="111" t="s">
        <v>200</v>
      </c>
      <c r="E100" s="100" t="s">
        <v>86</v>
      </c>
      <c r="F100" s="112" t="s">
        <v>505</v>
      </c>
      <c r="G100" s="5">
        <v>5800000</v>
      </c>
      <c r="H100" s="113" t="s">
        <v>14</v>
      </c>
      <c r="I100" s="102"/>
      <c r="J100" s="103"/>
      <c r="K100" s="39"/>
      <c r="L100" s="6" t="str">
        <f t="shared" si="1"/>
        <v/>
      </c>
      <c r="M100" s="104"/>
      <c r="N100" s="114"/>
      <c r="O100" s="45"/>
      <c r="P100" s="525"/>
      <c r="Q100" s="70"/>
      <c r="R100" s="380"/>
    </row>
    <row r="101" spans="1:18">
      <c r="A101" s="4"/>
      <c r="B101" s="109">
        <v>39787</v>
      </c>
      <c r="C101" s="110" t="s">
        <v>201</v>
      </c>
      <c r="D101" s="111" t="s">
        <v>202</v>
      </c>
      <c r="E101" s="100" t="s">
        <v>40</v>
      </c>
      <c r="F101" s="112" t="s">
        <v>505</v>
      </c>
      <c r="G101" s="5">
        <v>303000000</v>
      </c>
      <c r="H101" s="113" t="s">
        <v>14</v>
      </c>
      <c r="I101" s="102"/>
      <c r="J101" s="103"/>
      <c r="K101" s="39"/>
      <c r="L101" s="6" t="str">
        <f t="shared" si="1"/>
        <v/>
      </c>
      <c r="M101" s="104"/>
      <c r="N101" s="114"/>
      <c r="O101" s="45"/>
      <c r="P101" s="525"/>
      <c r="Q101" s="70"/>
      <c r="R101" s="380"/>
    </row>
    <row r="102" spans="1:18">
      <c r="A102" s="4"/>
      <c r="B102" s="109">
        <v>39787</v>
      </c>
      <c r="C102" s="110" t="s">
        <v>203</v>
      </c>
      <c r="D102" s="111" t="s">
        <v>204</v>
      </c>
      <c r="E102" s="100" t="s">
        <v>25</v>
      </c>
      <c r="F102" s="112" t="s">
        <v>505</v>
      </c>
      <c r="G102" s="5">
        <v>13500000</v>
      </c>
      <c r="H102" s="113" t="s">
        <v>14</v>
      </c>
      <c r="I102" s="102"/>
      <c r="J102" s="103"/>
      <c r="K102" s="39"/>
      <c r="L102" s="6" t="str">
        <f t="shared" si="1"/>
        <v/>
      </c>
      <c r="M102" s="104"/>
      <c r="N102" s="114"/>
      <c r="O102" s="45"/>
      <c r="P102" s="525"/>
      <c r="Q102" s="70"/>
      <c r="R102" s="380"/>
    </row>
    <row r="103" spans="1:18">
      <c r="A103" s="4"/>
      <c r="B103" s="115">
        <v>39794</v>
      </c>
      <c r="C103" s="116" t="s">
        <v>205</v>
      </c>
      <c r="D103" s="117" t="s">
        <v>206</v>
      </c>
      <c r="E103" s="118" t="s">
        <v>207</v>
      </c>
      <c r="F103" s="119" t="s">
        <v>505</v>
      </c>
      <c r="G103" s="5">
        <v>100000000</v>
      </c>
      <c r="H103" s="118" t="s">
        <v>14</v>
      </c>
      <c r="I103" s="102">
        <v>39903</v>
      </c>
      <c r="J103" s="103">
        <v>4</v>
      </c>
      <c r="K103" s="39">
        <v>100000000</v>
      </c>
      <c r="L103" s="6">
        <f t="shared" si="1"/>
        <v>0</v>
      </c>
      <c r="M103" s="104" t="s">
        <v>1294</v>
      </c>
      <c r="N103" s="120">
        <v>39941</v>
      </c>
      <c r="O103" s="46" t="s">
        <v>1294</v>
      </c>
      <c r="P103" s="525"/>
      <c r="Q103" s="70" t="s">
        <v>1680</v>
      </c>
      <c r="R103" s="380">
        <v>1200000</v>
      </c>
    </row>
    <row r="104" spans="1:18">
      <c r="A104" s="4"/>
      <c r="B104" s="115">
        <v>39794</v>
      </c>
      <c r="C104" s="116" t="s">
        <v>208</v>
      </c>
      <c r="D104" s="117" t="s">
        <v>1317</v>
      </c>
      <c r="E104" s="100" t="s">
        <v>13</v>
      </c>
      <c r="F104" s="119" t="s">
        <v>505</v>
      </c>
      <c r="G104" s="5">
        <v>41279000</v>
      </c>
      <c r="H104" s="118" t="s">
        <v>14</v>
      </c>
      <c r="I104" s="102"/>
      <c r="J104" s="121"/>
      <c r="K104" s="39"/>
      <c r="L104" s="6" t="str">
        <f t="shared" si="1"/>
        <v/>
      </c>
      <c r="M104" s="104"/>
      <c r="N104" s="122"/>
      <c r="O104" s="45"/>
      <c r="P104" s="528"/>
      <c r="Q104" s="70"/>
      <c r="R104" s="380"/>
    </row>
    <row r="105" spans="1:18">
      <c r="A105" s="4"/>
      <c r="B105" s="115">
        <v>39794</v>
      </c>
      <c r="C105" s="116" t="s">
        <v>209</v>
      </c>
      <c r="D105" s="117" t="s">
        <v>39</v>
      </c>
      <c r="E105" s="100" t="s">
        <v>40</v>
      </c>
      <c r="F105" s="119" t="s">
        <v>505</v>
      </c>
      <c r="G105" s="5">
        <v>6500000</v>
      </c>
      <c r="H105" s="118" t="s">
        <v>14</v>
      </c>
      <c r="I105" s="102"/>
      <c r="J105" s="121"/>
      <c r="K105" s="39"/>
      <c r="L105" s="6" t="str">
        <f t="shared" si="1"/>
        <v/>
      </c>
      <c r="M105" s="104"/>
      <c r="N105" s="122"/>
      <c r="O105" s="45"/>
      <c r="P105" s="528"/>
      <c r="Q105" s="70"/>
      <c r="R105" s="380"/>
    </row>
    <row r="106" spans="1:18">
      <c r="A106" s="4"/>
      <c r="B106" s="115">
        <v>39794</v>
      </c>
      <c r="C106" s="116" t="s">
        <v>210</v>
      </c>
      <c r="D106" s="117" t="s">
        <v>211</v>
      </c>
      <c r="E106" s="100" t="s">
        <v>25</v>
      </c>
      <c r="F106" s="119" t="s">
        <v>505</v>
      </c>
      <c r="G106" s="5">
        <v>235000000</v>
      </c>
      <c r="H106" s="118" t="s">
        <v>14</v>
      </c>
      <c r="I106" s="102">
        <v>40170</v>
      </c>
      <c r="J106" s="121">
        <v>5</v>
      </c>
      <c r="K106" s="39">
        <v>235000000</v>
      </c>
      <c r="L106" s="6">
        <f t="shared" si="1"/>
        <v>0</v>
      </c>
      <c r="M106" s="104" t="s">
        <v>1294</v>
      </c>
      <c r="N106" s="122"/>
      <c r="O106" s="45"/>
      <c r="P106" s="528"/>
      <c r="Q106" s="70"/>
      <c r="R106" s="380"/>
    </row>
    <row r="107" spans="1:18">
      <c r="A107" s="4"/>
      <c r="B107" s="115">
        <v>39794</v>
      </c>
      <c r="C107" s="116" t="s">
        <v>212</v>
      </c>
      <c r="D107" s="117" t="s">
        <v>213</v>
      </c>
      <c r="E107" s="100" t="s">
        <v>62</v>
      </c>
      <c r="F107" s="119" t="s">
        <v>505</v>
      </c>
      <c r="G107" s="5">
        <v>25223000</v>
      </c>
      <c r="H107" s="118" t="s">
        <v>14</v>
      </c>
      <c r="I107" s="102"/>
      <c r="J107" s="121"/>
      <c r="K107" s="39"/>
      <c r="L107" s="6" t="str">
        <f t="shared" si="1"/>
        <v/>
      </c>
      <c r="M107" s="104"/>
      <c r="N107" s="122"/>
      <c r="O107" s="45"/>
      <c r="P107" s="528"/>
      <c r="Q107" s="70"/>
      <c r="R107" s="380"/>
    </row>
    <row r="108" spans="1:18">
      <c r="A108" s="4"/>
      <c r="B108" s="115">
        <v>39794</v>
      </c>
      <c r="C108" s="116" t="s">
        <v>214</v>
      </c>
      <c r="D108" s="117" t="s">
        <v>215</v>
      </c>
      <c r="E108" s="118" t="s">
        <v>216</v>
      </c>
      <c r="F108" s="119" t="s">
        <v>505</v>
      </c>
      <c r="G108" s="5">
        <v>330000000</v>
      </c>
      <c r="H108" s="118" t="s">
        <v>14</v>
      </c>
      <c r="I108" s="102"/>
      <c r="J108" s="121"/>
      <c r="K108" s="39"/>
      <c r="L108" s="6" t="str">
        <f t="shared" si="1"/>
        <v/>
      </c>
      <c r="M108" s="104"/>
      <c r="N108" s="122"/>
      <c r="O108" s="45"/>
      <c r="P108" s="528"/>
      <c r="Q108" s="70"/>
      <c r="R108" s="380"/>
    </row>
    <row r="109" spans="1:18">
      <c r="A109" s="4"/>
      <c r="B109" s="115">
        <v>39794</v>
      </c>
      <c r="C109" s="116" t="s">
        <v>217</v>
      </c>
      <c r="D109" s="117" t="s">
        <v>218</v>
      </c>
      <c r="E109" s="118" t="s">
        <v>219</v>
      </c>
      <c r="F109" s="119" t="s">
        <v>505</v>
      </c>
      <c r="G109" s="5">
        <v>300000000</v>
      </c>
      <c r="H109" s="118" t="s">
        <v>14</v>
      </c>
      <c r="I109" s="102"/>
      <c r="J109" s="121"/>
      <c r="K109" s="39"/>
      <c r="L109" s="6" t="str">
        <f t="shared" si="1"/>
        <v/>
      </c>
      <c r="M109" s="104"/>
      <c r="N109" s="122"/>
      <c r="O109" s="45"/>
      <c r="P109" s="528"/>
      <c r="Q109" s="70"/>
      <c r="R109" s="380"/>
    </row>
    <row r="110" spans="1:18">
      <c r="A110" s="4"/>
      <c r="B110" s="115">
        <v>39794</v>
      </c>
      <c r="C110" s="116" t="s">
        <v>220</v>
      </c>
      <c r="D110" s="117" t="s">
        <v>15</v>
      </c>
      <c r="E110" s="100" t="s">
        <v>16</v>
      </c>
      <c r="F110" s="119" t="s">
        <v>505</v>
      </c>
      <c r="G110" s="5">
        <v>120000000</v>
      </c>
      <c r="H110" s="118" t="s">
        <v>14</v>
      </c>
      <c r="I110" s="102">
        <v>39903</v>
      </c>
      <c r="J110" s="103">
        <v>4</v>
      </c>
      <c r="K110" s="39">
        <v>120000000</v>
      </c>
      <c r="L110" s="6">
        <f t="shared" si="1"/>
        <v>0</v>
      </c>
      <c r="M110" s="104" t="s">
        <v>1294</v>
      </c>
      <c r="N110" s="122"/>
      <c r="O110" s="45"/>
      <c r="P110" s="525"/>
      <c r="Q110" s="70"/>
      <c r="R110" s="380"/>
    </row>
    <row r="111" spans="1:18">
      <c r="A111" s="4"/>
      <c r="B111" s="115">
        <v>39794</v>
      </c>
      <c r="C111" s="116" t="s">
        <v>221</v>
      </c>
      <c r="D111" s="117" t="s">
        <v>222</v>
      </c>
      <c r="E111" s="100" t="s">
        <v>105</v>
      </c>
      <c r="F111" s="119" t="s">
        <v>505</v>
      </c>
      <c r="G111" s="5">
        <v>18400000</v>
      </c>
      <c r="H111" s="118" t="s">
        <v>14</v>
      </c>
      <c r="I111" s="102"/>
      <c r="J111" s="121"/>
      <c r="K111" s="39"/>
      <c r="L111" s="6" t="str">
        <f t="shared" si="1"/>
        <v/>
      </c>
      <c r="M111" s="104"/>
      <c r="N111" s="122"/>
      <c r="O111" s="45"/>
      <c r="P111" s="528"/>
      <c r="Q111" s="70"/>
      <c r="R111" s="380"/>
    </row>
    <row r="112" spans="1:18">
      <c r="A112" s="4"/>
      <c r="B112" s="115">
        <v>39794</v>
      </c>
      <c r="C112" s="116" t="s">
        <v>223</v>
      </c>
      <c r="D112" s="117" t="s">
        <v>224</v>
      </c>
      <c r="E112" s="118" t="s">
        <v>225</v>
      </c>
      <c r="F112" s="119" t="s">
        <v>505</v>
      </c>
      <c r="G112" s="5">
        <v>300000000</v>
      </c>
      <c r="H112" s="118" t="s">
        <v>14</v>
      </c>
      <c r="I112" s="102"/>
      <c r="J112" s="121"/>
      <c r="K112" s="39"/>
      <c r="L112" s="6" t="str">
        <f t="shared" si="1"/>
        <v/>
      </c>
      <c r="M112" s="104"/>
      <c r="N112" s="122"/>
      <c r="O112" s="45"/>
      <c r="P112" s="528"/>
      <c r="Q112" s="70"/>
      <c r="R112" s="380"/>
    </row>
    <row r="113" spans="1:18">
      <c r="A113" s="4"/>
      <c r="B113" s="115">
        <v>39794</v>
      </c>
      <c r="C113" s="116" t="s">
        <v>226</v>
      </c>
      <c r="D113" s="117" t="s">
        <v>61</v>
      </c>
      <c r="E113" s="118" t="s">
        <v>207</v>
      </c>
      <c r="F113" s="119" t="s">
        <v>505</v>
      </c>
      <c r="G113" s="5">
        <v>21500000</v>
      </c>
      <c r="H113" s="118" t="s">
        <v>14</v>
      </c>
      <c r="I113" s="102"/>
      <c r="J113" s="121"/>
      <c r="K113" s="39"/>
      <c r="L113" s="6" t="str">
        <f t="shared" si="1"/>
        <v/>
      </c>
      <c r="M113" s="104"/>
      <c r="N113" s="122"/>
      <c r="O113" s="45"/>
      <c r="P113" s="528"/>
      <c r="Q113" s="70"/>
      <c r="R113" s="380"/>
    </row>
    <row r="114" spans="1:18">
      <c r="A114" s="4"/>
      <c r="B114" s="115">
        <v>39794</v>
      </c>
      <c r="C114" s="116" t="s">
        <v>227</v>
      </c>
      <c r="D114" s="117" t="s">
        <v>228</v>
      </c>
      <c r="E114" s="118" t="s">
        <v>229</v>
      </c>
      <c r="F114" s="119" t="s">
        <v>505</v>
      </c>
      <c r="G114" s="5">
        <v>75000000</v>
      </c>
      <c r="H114" s="118" t="s">
        <v>14</v>
      </c>
      <c r="I114" s="102">
        <v>40121</v>
      </c>
      <c r="J114" s="121">
        <v>4</v>
      </c>
      <c r="K114" s="39">
        <v>75000000</v>
      </c>
      <c r="L114" s="6">
        <f t="shared" si="1"/>
        <v>0</v>
      </c>
      <c r="M114" s="104" t="s">
        <v>1294</v>
      </c>
      <c r="N114" s="122">
        <v>40141</v>
      </c>
      <c r="O114" s="45" t="s">
        <v>1294</v>
      </c>
      <c r="P114" s="528"/>
      <c r="Q114" s="70"/>
      <c r="R114" s="380">
        <v>2650000</v>
      </c>
    </row>
    <row r="115" spans="1:18">
      <c r="A115" s="4"/>
      <c r="B115" s="115">
        <v>39794</v>
      </c>
      <c r="C115" s="116" t="s">
        <v>230</v>
      </c>
      <c r="D115" s="117" t="s">
        <v>38</v>
      </c>
      <c r="E115" s="100" t="s">
        <v>25</v>
      </c>
      <c r="F115" s="119" t="s">
        <v>505</v>
      </c>
      <c r="G115" s="5">
        <v>55000000</v>
      </c>
      <c r="H115" s="118" t="s">
        <v>14</v>
      </c>
      <c r="I115" s="102"/>
      <c r="J115" s="121"/>
      <c r="K115" s="39"/>
      <c r="L115" s="6" t="str">
        <f t="shared" si="1"/>
        <v/>
      </c>
      <c r="M115" s="104"/>
      <c r="N115" s="122"/>
      <c r="O115" s="45"/>
      <c r="P115" s="528"/>
      <c r="Q115" s="70"/>
      <c r="R115" s="380"/>
    </row>
    <row r="116" spans="1:18">
      <c r="A116" s="4"/>
      <c r="B116" s="115">
        <v>39794</v>
      </c>
      <c r="C116" s="116" t="s">
        <v>231</v>
      </c>
      <c r="D116" s="117" t="s">
        <v>232</v>
      </c>
      <c r="E116" s="100" t="s">
        <v>13</v>
      </c>
      <c r="F116" s="119" t="s">
        <v>505</v>
      </c>
      <c r="G116" s="5">
        <v>52372000</v>
      </c>
      <c r="H116" s="118" t="s">
        <v>14</v>
      </c>
      <c r="I116" s="102"/>
      <c r="J116" s="121"/>
      <c r="K116" s="39"/>
      <c r="L116" s="6" t="str">
        <f t="shared" si="1"/>
        <v/>
      </c>
      <c r="M116" s="104"/>
      <c r="N116" s="122"/>
      <c r="O116" s="45"/>
      <c r="P116" s="528"/>
      <c r="Q116" s="70"/>
      <c r="R116" s="380"/>
    </row>
    <row r="117" spans="1:18">
      <c r="A117" s="4"/>
      <c r="B117" s="115">
        <v>39794</v>
      </c>
      <c r="C117" s="116" t="s">
        <v>233</v>
      </c>
      <c r="D117" s="117" t="s">
        <v>145</v>
      </c>
      <c r="E117" s="100" t="s">
        <v>51</v>
      </c>
      <c r="F117" s="119" t="s">
        <v>505</v>
      </c>
      <c r="G117" s="5">
        <v>125198000</v>
      </c>
      <c r="H117" s="118" t="s">
        <v>14</v>
      </c>
      <c r="I117" s="102">
        <v>39938</v>
      </c>
      <c r="J117" s="103">
        <v>4</v>
      </c>
      <c r="K117" s="39">
        <v>125198000</v>
      </c>
      <c r="L117" s="6">
        <f t="shared" si="1"/>
        <v>0</v>
      </c>
      <c r="M117" s="104" t="s">
        <v>1294</v>
      </c>
      <c r="N117" s="122"/>
      <c r="O117" s="45"/>
      <c r="P117" s="525"/>
      <c r="Q117" s="70"/>
      <c r="R117" s="380"/>
    </row>
    <row r="118" spans="1:18">
      <c r="A118" s="4"/>
      <c r="B118" s="115">
        <v>39794</v>
      </c>
      <c r="C118" s="116" t="s">
        <v>234</v>
      </c>
      <c r="D118" s="117" t="s">
        <v>215</v>
      </c>
      <c r="E118" s="118" t="s">
        <v>216</v>
      </c>
      <c r="F118" s="119" t="s">
        <v>505</v>
      </c>
      <c r="G118" s="5">
        <v>45220000</v>
      </c>
      <c r="H118" s="118" t="s">
        <v>14</v>
      </c>
      <c r="I118" s="102"/>
      <c r="J118" s="121"/>
      <c r="K118" s="39"/>
      <c r="L118" s="6" t="str">
        <f t="shared" si="1"/>
        <v/>
      </c>
      <c r="M118" s="104"/>
      <c r="N118" s="122"/>
      <c r="O118" s="45"/>
      <c r="P118" s="528"/>
      <c r="Q118" s="70"/>
      <c r="R118" s="380"/>
    </row>
    <row r="119" spans="1:18">
      <c r="A119" s="4"/>
      <c r="B119" s="115">
        <v>39794</v>
      </c>
      <c r="C119" s="116" t="s">
        <v>235</v>
      </c>
      <c r="D119" s="117" t="s">
        <v>236</v>
      </c>
      <c r="E119" s="100" t="s">
        <v>56</v>
      </c>
      <c r="F119" s="119" t="s">
        <v>505</v>
      </c>
      <c r="G119" s="5">
        <v>76458000</v>
      </c>
      <c r="H119" s="118" t="s">
        <v>14</v>
      </c>
      <c r="I119" s="102"/>
      <c r="J119" s="121"/>
      <c r="K119" s="39"/>
      <c r="L119" s="6" t="str">
        <f t="shared" si="1"/>
        <v/>
      </c>
      <c r="M119" s="104"/>
      <c r="N119" s="122"/>
      <c r="O119" s="45"/>
      <c r="P119" s="528"/>
      <c r="Q119" s="70"/>
      <c r="R119" s="380"/>
    </row>
    <row r="120" spans="1:18">
      <c r="A120" s="4"/>
      <c r="B120" s="115">
        <v>39794</v>
      </c>
      <c r="C120" s="116" t="s">
        <v>237</v>
      </c>
      <c r="D120" s="117" t="s">
        <v>38</v>
      </c>
      <c r="E120" s="100" t="s">
        <v>25</v>
      </c>
      <c r="F120" s="119" t="s">
        <v>505</v>
      </c>
      <c r="G120" s="5">
        <v>62158000</v>
      </c>
      <c r="H120" s="118" t="s">
        <v>14</v>
      </c>
      <c r="I120" s="102"/>
      <c r="J120" s="121"/>
      <c r="K120" s="39"/>
      <c r="L120" s="6" t="str">
        <f t="shared" si="1"/>
        <v/>
      </c>
      <c r="M120" s="104"/>
      <c r="N120" s="122"/>
      <c r="O120" s="45"/>
      <c r="P120" s="528"/>
      <c r="Q120" s="70"/>
      <c r="R120" s="380"/>
    </row>
    <row r="121" spans="1:18">
      <c r="A121" s="4"/>
      <c r="B121" s="115">
        <v>39794</v>
      </c>
      <c r="C121" s="116" t="s">
        <v>238</v>
      </c>
      <c r="D121" s="117" t="s">
        <v>239</v>
      </c>
      <c r="E121" s="100" t="s">
        <v>56</v>
      </c>
      <c r="F121" s="119" t="s">
        <v>505</v>
      </c>
      <c r="G121" s="5">
        <v>16019000</v>
      </c>
      <c r="H121" s="118" t="s">
        <v>14</v>
      </c>
      <c r="I121" s="102"/>
      <c r="J121" s="121"/>
      <c r="K121" s="39"/>
      <c r="L121" s="6" t="str">
        <f t="shared" si="1"/>
        <v/>
      </c>
      <c r="M121" s="104"/>
      <c r="N121" s="122"/>
      <c r="O121" s="45"/>
      <c r="P121" s="528"/>
      <c r="Q121" s="70"/>
      <c r="R121" s="380"/>
    </row>
    <row r="122" spans="1:18">
      <c r="A122" s="4"/>
      <c r="B122" s="115">
        <v>39794</v>
      </c>
      <c r="C122" s="116" t="s">
        <v>240</v>
      </c>
      <c r="D122" s="117" t="s">
        <v>241</v>
      </c>
      <c r="E122" s="118" t="s">
        <v>225</v>
      </c>
      <c r="F122" s="119" t="s">
        <v>505</v>
      </c>
      <c r="G122" s="5">
        <v>72000000</v>
      </c>
      <c r="H122" s="118" t="s">
        <v>14</v>
      </c>
      <c r="I122" s="102"/>
      <c r="J122" s="121"/>
      <c r="K122" s="39"/>
      <c r="L122" s="6" t="str">
        <f t="shared" si="1"/>
        <v/>
      </c>
      <c r="M122" s="104"/>
      <c r="N122" s="122"/>
      <c r="O122" s="45"/>
      <c r="P122" s="528"/>
      <c r="Q122" s="70"/>
      <c r="R122" s="380"/>
    </row>
    <row r="123" spans="1:18">
      <c r="A123" s="4"/>
      <c r="B123" s="115">
        <v>39794</v>
      </c>
      <c r="C123" s="116" t="s">
        <v>242</v>
      </c>
      <c r="D123" s="117" t="s">
        <v>243</v>
      </c>
      <c r="E123" s="100" t="s">
        <v>59</v>
      </c>
      <c r="F123" s="119" t="s">
        <v>505</v>
      </c>
      <c r="G123" s="5">
        <v>95000000</v>
      </c>
      <c r="H123" s="118" t="s">
        <v>14</v>
      </c>
      <c r="I123" s="102"/>
      <c r="J123" s="121"/>
      <c r="K123" s="39"/>
      <c r="L123" s="6" t="str">
        <f t="shared" si="1"/>
        <v/>
      </c>
      <c r="M123" s="104"/>
      <c r="N123" s="122"/>
      <c r="O123" s="45"/>
      <c r="P123" s="528"/>
      <c r="Q123" s="70"/>
      <c r="R123" s="380"/>
    </row>
    <row r="124" spans="1:18">
      <c r="A124" s="4"/>
      <c r="B124" s="115">
        <v>39794</v>
      </c>
      <c r="C124" s="116" t="s">
        <v>244</v>
      </c>
      <c r="D124" s="117" t="s">
        <v>245</v>
      </c>
      <c r="E124" s="100" t="s">
        <v>96</v>
      </c>
      <c r="F124" s="119" t="s">
        <v>505</v>
      </c>
      <c r="G124" s="5">
        <v>10000000</v>
      </c>
      <c r="H124" s="118" t="s">
        <v>14</v>
      </c>
      <c r="I124" s="102"/>
      <c r="J124" s="121"/>
      <c r="K124" s="39"/>
      <c r="L124" s="6" t="str">
        <f t="shared" si="1"/>
        <v/>
      </c>
      <c r="M124" s="104"/>
      <c r="N124" s="122"/>
      <c r="O124" s="45"/>
      <c r="P124" s="528"/>
      <c r="Q124" s="70"/>
      <c r="R124" s="380"/>
    </row>
    <row r="125" spans="1:18">
      <c r="A125" s="4"/>
      <c r="B125" s="115">
        <v>39794</v>
      </c>
      <c r="C125" s="116" t="s">
        <v>246</v>
      </c>
      <c r="D125" s="117" t="s">
        <v>247</v>
      </c>
      <c r="E125" s="118" t="s">
        <v>219</v>
      </c>
      <c r="F125" s="119" t="s">
        <v>505</v>
      </c>
      <c r="G125" s="5">
        <v>150000000</v>
      </c>
      <c r="H125" s="118" t="s">
        <v>14</v>
      </c>
      <c r="I125" s="102"/>
      <c r="J125" s="121"/>
      <c r="K125" s="39"/>
      <c r="L125" s="6" t="str">
        <f t="shared" si="1"/>
        <v/>
      </c>
      <c r="M125" s="104"/>
      <c r="N125" s="122"/>
      <c r="O125" s="45"/>
      <c r="P125" s="528"/>
      <c r="Q125" s="70"/>
      <c r="R125" s="380"/>
    </row>
    <row r="126" spans="1:18">
      <c r="A126" s="4"/>
      <c r="B126" s="115">
        <v>39794</v>
      </c>
      <c r="C126" s="116" t="s">
        <v>248</v>
      </c>
      <c r="D126" s="117" t="s">
        <v>249</v>
      </c>
      <c r="E126" s="118" t="s">
        <v>250</v>
      </c>
      <c r="F126" s="119" t="s">
        <v>505</v>
      </c>
      <c r="G126" s="5">
        <v>4227000</v>
      </c>
      <c r="H126" s="118" t="s">
        <v>14</v>
      </c>
      <c r="I126" s="102"/>
      <c r="J126" s="121"/>
      <c r="K126" s="39"/>
      <c r="L126" s="6" t="str">
        <f t="shared" si="1"/>
        <v/>
      </c>
      <c r="M126" s="104"/>
      <c r="N126" s="122"/>
      <c r="O126" s="45"/>
      <c r="P126" s="528"/>
      <c r="Q126" s="70"/>
      <c r="R126" s="380"/>
    </row>
    <row r="127" spans="1:18">
      <c r="A127" s="4"/>
      <c r="B127" s="115">
        <v>39794</v>
      </c>
      <c r="C127" s="116" t="s">
        <v>251</v>
      </c>
      <c r="D127" s="117" t="s">
        <v>252</v>
      </c>
      <c r="E127" s="100" t="s">
        <v>13</v>
      </c>
      <c r="F127" s="119" t="s">
        <v>505</v>
      </c>
      <c r="G127" s="5">
        <v>20500000</v>
      </c>
      <c r="H127" s="118" t="s">
        <v>14</v>
      </c>
      <c r="I127" s="102"/>
      <c r="J127" s="121"/>
      <c r="K127" s="39"/>
      <c r="L127" s="6" t="str">
        <f t="shared" si="1"/>
        <v/>
      </c>
      <c r="M127" s="104"/>
      <c r="N127" s="122"/>
      <c r="O127" s="45"/>
      <c r="P127" s="528"/>
      <c r="Q127" s="70"/>
      <c r="R127" s="380"/>
    </row>
    <row r="128" spans="1:18">
      <c r="A128" s="4"/>
      <c r="B128" s="115">
        <v>39794</v>
      </c>
      <c r="C128" s="116" t="s">
        <v>253</v>
      </c>
      <c r="D128" s="117" t="s">
        <v>254</v>
      </c>
      <c r="E128" s="100" t="s">
        <v>56</v>
      </c>
      <c r="F128" s="119" t="s">
        <v>505</v>
      </c>
      <c r="G128" s="5">
        <v>71000000</v>
      </c>
      <c r="H128" s="118" t="s">
        <v>14</v>
      </c>
      <c r="I128" s="102"/>
      <c r="J128" s="121"/>
      <c r="K128" s="39"/>
      <c r="L128" s="6" t="str">
        <f t="shared" si="1"/>
        <v/>
      </c>
      <c r="M128" s="104"/>
      <c r="N128" s="122"/>
      <c r="O128" s="45"/>
      <c r="P128" s="528"/>
      <c r="Q128" s="70"/>
      <c r="R128" s="380"/>
    </row>
    <row r="129" spans="1:18">
      <c r="A129" s="4"/>
      <c r="B129" s="115">
        <v>39794</v>
      </c>
      <c r="C129" s="116" t="s">
        <v>255</v>
      </c>
      <c r="D129" s="117" t="s">
        <v>256</v>
      </c>
      <c r="E129" s="118" t="s">
        <v>219</v>
      </c>
      <c r="F129" s="119" t="s">
        <v>505</v>
      </c>
      <c r="G129" s="5">
        <v>7000000</v>
      </c>
      <c r="H129" s="118" t="s">
        <v>14</v>
      </c>
      <c r="I129" s="102"/>
      <c r="J129" s="121"/>
      <c r="K129" s="39"/>
      <c r="L129" s="6" t="str">
        <f t="shared" si="1"/>
        <v/>
      </c>
      <c r="M129" s="104"/>
      <c r="N129" s="122"/>
      <c r="O129" s="45"/>
      <c r="P129" s="528"/>
      <c r="Q129" s="70"/>
      <c r="R129" s="380"/>
    </row>
    <row r="130" spans="1:18">
      <c r="A130" s="4"/>
      <c r="B130" s="115">
        <v>39794</v>
      </c>
      <c r="C130" s="116" t="s">
        <v>257</v>
      </c>
      <c r="D130" s="117" t="s">
        <v>258</v>
      </c>
      <c r="E130" s="100" t="s">
        <v>22</v>
      </c>
      <c r="F130" s="119" t="s">
        <v>505</v>
      </c>
      <c r="G130" s="5">
        <v>15000000</v>
      </c>
      <c r="H130" s="118" t="s">
        <v>14</v>
      </c>
      <c r="I130" s="102">
        <v>40135</v>
      </c>
      <c r="J130" s="121">
        <v>4</v>
      </c>
      <c r="K130" s="39">
        <v>15000000</v>
      </c>
      <c r="L130" s="6">
        <f t="shared" si="1"/>
        <v>0</v>
      </c>
      <c r="M130" s="104" t="s">
        <v>1294</v>
      </c>
      <c r="N130" s="122">
        <v>40163</v>
      </c>
      <c r="O130" s="45" t="s">
        <v>1294</v>
      </c>
      <c r="P130" s="528"/>
      <c r="Q130" s="70" t="s">
        <v>1680</v>
      </c>
      <c r="R130" s="380">
        <v>560000</v>
      </c>
    </row>
    <row r="131" spans="1:18">
      <c r="A131" s="4"/>
      <c r="B131" s="123">
        <v>39801</v>
      </c>
      <c r="C131" s="124" t="s">
        <v>259</v>
      </c>
      <c r="D131" s="125" t="s">
        <v>260</v>
      </c>
      <c r="E131" s="126" t="s">
        <v>261</v>
      </c>
      <c r="F131" s="127" t="s">
        <v>505</v>
      </c>
      <c r="G131" s="5">
        <v>27000000</v>
      </c>
      <c r="H131" s="126" t="s">
        <v>14</v>
      </c>
      <c r="I131" s="102"/>
      <c r="J131" s="128"/>
      <c r="K131" s="39"/>
      <c r="L131" s="6" t="str">
        <f t="shared" si="1"/>
        <v/>
      </c>
      <c r="M131" s="104"/>
      <c r="N131" s="129"/>
      <c r="O131" s="45"/>
      <c r="P131" s="529"/>
      <c r="Q131" s="70"/>
      <c r="R131" s="380"/>
    </row>
    <row r="132" spans="1:18">
      <c r="A132" s="4"/>
      <c r="B132" s="123">
        <v>39801</v>
      </c>
      <c r="C132" s="124" t="s">
        <v>262</v>
      </c>
      <c r="D132" s="125" t="s">
        <v>263</v>
      </c>
      <c r="E132" s="100" t="s">
        <v>25</v>
      </c>
      <c r="F132" s="127" t="s">
        <v>505</v>
      </c>
      <c r="G132" s="5">
        <v>15600000</v>
      </c>
      <c r="H132" s="126" t="s">
        <v>14</v>
      </c>
      <c r="I132" s="102"/>
      <c r="J132" s="128"/>
      <c r="K132" s="39"/>
      <c r="L132" s="6" t="str">
        <f t="shared" si="1"/>
        <v/>
      </c>
      <c r="M132" s="104"/>
      <c r="N132" s="129"/>
      <c r="O132" s="45"/>
      <c r="P132" s="529"/>
      <c r="Q132" s="70"/>
      <c r="R132" s="380"/>
    </row>
    <row r="133" spans="1:18">
      <c r="A133" s="4"/>
      <c r="B133" s="123">
        <v>39801</v>
      </c>
      <c r="C133" s="124" t="s">
        <v>264</v>
      </c>
      <c r="D133" s="125" t="s">
        <v>61</v>
      </c>
      <c r="E133" s="100" t="s">
        <v>36</v>
      </c>
      <c r="F133" s="127" t="s">
        <v>505</v>
      </c>
      <c r="G133" s="5">
        <v>967870000</v>
      </c>
      <c r="H133" s="126" t="s">
        <v>14</v>
      </c>
      <c r="I133" s="102"/>
      <c r="J133" s="128"/>
      <c r="K133" s="39"/>
      <c r="L133" s="6" t="str">
        <f t="shared" si="1"/>
        <v/>
      </c>
      <c r="M133" s="104"/>
      <c r="N133" s="129"/>
      <c r="O133" s="45"/>
      <c r="P133" s="529"/>
      <c r="Q133" s="70"/>
      <c r="R133" s="380"/>
    </row>
    <row r="134" spans="1:18">
      <c r="A134" s="4"/>
      <c r="B134" s="123">
        <v>39801</v>
      </c>
      <c r="C134" s="124" t="s">
        <v>265</v>
      </c>
      <c r="D134" s="125" t="s">
        <v>266</v>
      </c>
      <c r="E134" s="100" t="s">
        <v>59</v>
      </c>
      <c r="F134" s="127" t="s">
        <v>505</v>
      </c>
      <c r="G134" s="5">
        <v>30000000</v>
      </c>
      <c r="H134" s="126" t="s">
        <v>14</v>
      </c>
      <c r="I134" s="102"/>
      <c r="J134" s="128"/>
      <c r="K134" s="39"/>
      <c r="L134" s="6" t="str">
        <f t="shared" si="1"/>
        <v/>
      </c>
      <c r="M134" s="104"/>
      <c r="N134" s="129"/>
      <c r="O134" s="45"/>
      <c r="P134" s="529"/>
      <c r="Q134" s="70"/>
      <c r="R134" s="380"/>
    </row>
    <row r="135" spans="1:18">
      <c r="A135" s="4"/>
      <c r="B135" s="123">
        <v>39801</v>
      </c>
      <c r="C135" s="124" t="s">
        <v>267</v>
      </c>
      <c r="D135" s="125" t="s">
        <v>268</v>
      </c>
      <c r="E135" s="100" t="s">
        <v>56</v>
      </c>
      <c r="F135" s="127" t="s">
        <v>505</v>
      </c>
      <c r="G135" s="5">
        <v>17680000</v>
      </c>
      <c r="H135" s="126" t="s">
        <v>14</v>
      </c>
      <c r="I135" s="102"/>
      <c r="J135" s="128"/>
      <c r="K135" s="39"/>
      <c r="L135" s="6" t="str">
        <f t="shared" si="1"/>
        <v/>
      </c>
      <c r="M135" s="104"/>
      <c r="N135" s="129"/>
      <c r="O135" s="45"/>
      <c r="P135" s="529"/>
      <c r="Q135" s="70"/>
      <c r="R135" s="380"/>
    </row>
    <row r="136" spans="1:18">
      <c r="A136" s="4"/>
      <c r="B136" s="123">
        <v>39801</v>
      </c>
      <c r="C136" s="124" t="s">
        <v>365</v>
      </c>
      <c r="D136" s="125" t="s">
        <v>366</v>
      </c>
      <c r="E136" s="100" t="s">
        <v>53</v>
      </c>
      <c r="F136" s="127" t="s">
        <v>505</v>
      </c>
      <c r="G136" s="5">
        <v>50000000</v>
      </c>
      <c r="H136" s="126" t="s">
        <v>14</v>
      </c>
      <c r="I136" s="102"/>
      <c r="J136" s="128"/>
      <c r="K136" s="39"/>
      <c r="L136" s="6" t="str">
        <f t="shared" si="1"/>
        <v/>
      </c>
      <c r="M136" s="104"/>
      <c r="N136" s="129"/>
      <c r="O136" s="45"/>
      <c r="P136" s="529"/>
      <c r="Q136" s="70"/>
      <c r="R136" s="380"/>
    </row>
    <row r="137" spans="1:18">
      <c r="A137" s="4"/>
      <c r="B137" s="123">
        <v>39801</v>
      </c>
      <c r="C137" s="124" t="s">
        <v>367</v>
      </c>
      <c r="D137" s="125" t="s">
        <v>368</v>
      </c>
      <c r="E137" s="113" t="s">
        <v>163</v>
      </c>
      <c r="F137" s="127" t="s">
        <v>505</v>
      </c>
      <c r="G137" s="5">
        <v>35000000</v>
      </c>
      <c r="H137" s="126" t="s">
        <v>14</v>
      </c>
      <c r="I137" s="102"/>
      <c r="J137" s="128"/>
      <c r="K137" s="39"/>
      <c r="L137" s="6" t="str">
        <f t="shared" si="1"/>
        <v/>
      </c>
      <c r="M137" s="104"/>
      <c r="N137" s="129"/>
      <c r="O137" s="45"/>
      <c r="P137" s="529"/>
      <c r="Q137" s="70"/>
      <c r="R137" s="380"/>
    </row>
    <row r="138" spans="1:18">
      <c r="A138" s="4"/>
      <c r="B138" s="123">
        <v>39801</v>
      </c>
      <c r="C138" s="124" t="s">
        <v>369</v>
      </c>
      <c r="D138" s="125" t="s">
        <v>370</v>
      </c>
      <c r="E138" s="118" t="s">
        <v>219</v>
      </c>
      <c r="F138" s="127" t="s">
        <v>505</v>
      </c>
      <c r="G138" s="5">
        <v>10000000</v>
      </c>
      <c r="H138" s="126" t="s">
        <v>14</v>
      </c>
      <c r="I138" s="102"/>
      <c r="J138" s="128"/>
      <c r="K138" s="39"/>
      <c r="L138" s="6" t="str">
        <f t="shared" si="1"/>
        <v/>
      </c>
      <c r="M138" s="104"/>
      <c r="N138" s="129"/>
      <c r="O138" s="45"/>
      <c r="P138" s="529"/>
      <c r="Q138" s="70"/>
      <c r="R138" s="380"/>
    </row>
    <row r="139" spans="1:18">
      <c r="A139" s="4"/>
      <c r="B139" s="123">
        <v>39801</v>
      </c>
      <c r="C139" s="124" t="s">
        <v>371</v>
      </c>
      <c r="D139" s="125" t="s">
        <v>372</v>
      </c>
      <c r="E139" s="100" t="s">
        <v>25</v>
      </c>
      <c r="F139" s="127" t="s">
        <v>505</v>
      </c>
      <c r="G139" s="5">
        <v>8500000</v>
      </c>
      <c r="H139" s="126" t="s">
        <v>14</v>
      </c>
      <c r="I139" s="102"/>
      <c r="J139" s="128"/>
      <c r="K139" s="39"/>
      <c r="L139" s="6" t="str">
        <f t="shared" si="1"/>
        <v/>
      </c>
      <c r="M139" s="104"/>
      <c r="N139" s="129"/>
      <c r="O139" s="45"/>
      <c r="P139" s="529"/>
      <c r="Q139" s="70"/>
      <c r="R139" s="380"/>
    </row>
    <row r="140" spans="1:18">
      <c r="A140" s="4"/>
      <c r="B140" s="123">
        <v>39801</v>
      </c>
      <c r="C140" s="124" t="s">
        <v>373</v>
      </c>
      <c r="D140" s="125" t="s">
        <v>374</v>
      </c>
      <c r="E140" s="118" t="s">
        <v>219</v>
      </c>
      <c r="F140" s="127" t="s">
        <v>505</v>
      </c>
      <c r="G140" s="5">
        <v>25000000</v>
      </c>
      <c r="H140" s="126" t="s">
        <v>14</v>
      </c>
      <c r="I140" s="102"/>
      <c r="J140" s="128"/>
      <c r="K140" s="39"/>
      <c r="L140" s="6" t="str">
        <f t="shared" si="1"/>
        <v/>
      </c>
      <c r="M140" s="104"/>
      <c r="N140" s="129"/>
      <c r="O140" s="45"/>
      <c r="P140" s="529"/>
      <c r="Q140" s="70"/>
      <c r="R140" s="380"/>
    </row>
    <row r="141" spans="1:18">
      <c r="A141" s="4"/>
      <c r="B141" s="123">
        <v>39801</v>
      </c>
      <c r="C141" s="124" t="s">
        <v>375</v>
      </c>
      <c r="D141" s="125" t="s">
        <v>21</v>
      </c>
      <c r="E141" s="100" t="s">
        <v>22</v>
      </c>
      <c r="F141" s="127" t="s">
        <v>505</v>
      </c>
      <c r="G141" s="5">
        <v>22000000</v>
      </c>
      <c r="H141" s="126" t="s">
        <v>14</v>
      </c>
      <c r="I141" s="102">
        <v>40141</v>
      </c>
      <c r="J141" s="128">
        <v>4</v>
      </c>
      <c r="K141" s="39">
        <v>22000000</v>
      </c>
      <c r="L141" s="6">
        <f t="shared" si="1"/>
        <v>0</v>
      </c>
      <c r="M141" s="104" t="s">
        <v>1294</v>
      </c>
      <c r="N141" s="129">
        <v>40163</v>
      </c>
      <c r="O141" s="45" t="s">
        <v>1294</v>
      </c>
      <c r="P141" s="529"/>
      <c r="Q141" s="70" t="s">
        <v>1680</v>
      </c>
      <c r="R141" s="380">
        <v>568700</v>
      </c>
    </row>
    <row r="142" spans="1:18">
      <c r="A142" s="4"/>
      <c r="B142" s="123">
        <v>39801</v>
      </c>
      <c r="C142" s="124" t="s">
        <v>376</v>
      </c>
      <c r="D142" s="125" t="s">
        <v>377</v>
      </c>
      <c r="E142" s="113" t="s">
        <v>150</v>
      </c>
      <c r="F142" s="127" t="s">
        <v>505</v>
      </c>
      <c r="G142" s="5">
        <v>300000000</v>
      </c>
      <c r="H142" s="126" t="s">
        <v>14</v>
      </c>
      <c r="I142" s="102"/>
      <c r="J142" s="128"/>
      <c r="K142" s="39"/>
      <c r="L142" s="6" t="str">
        <f t="shared" si="1"/>
        <v/>
      </c>
      <c r="M142" s="104"/>
      <c r="N142" s="129"/>
      <c r="O142" s="45"/>
      <c r="P142" s="529"/>
      <c r="Q142" s="70"/>
      <c r="R142" s="380"/>
    </row>
    <row r="143" spans="1:18">
      <c r="A143" s="4"/>
      <c r="B143" s="123">
        <v>39801</v>
      </c>
      <c r="C143" s="124" t="s">
        <v>378</v>
      </c>
      <c r="D143" s="125" t="s">
        <v>379</v>
      </c>
      <c r="E143" s="100" t="s">
        <v>96</v>
      </c>
      <c r="F143" s="127" t="s">
        <v>505</v>
      </c>
      <c r="G143" s="5">
        <v>5448000</v>
      </c>
      <c r="H143" s="126" t="s">
        <v>14</v>
      </c>
      <c r="I143" s="102"/>
      <c r="J143" s="128"/>
      <c r="K143" s="39"/>
      <c r="L143" s="6" t="str">
        <f t="shared" si="1"/>
        <v/>
      </c>
      <c r="M143" s="104"/>
      <c r="N143" s="129"/>
      <c r="O143" s="45"/>
      <c r="P143" s="529"/>
      <c r="Q143" s="70"/>
      <c r="R143" s="380"/>
    </row>
    <row r="144" spans="1:18">
      <c r="A144" s="4"/>
      <c r="B144" s="123">
        <v>39801</v>
      </c>
      <c r="C144" s="124" t="s">
        <v>380</v>
      </c>
      <c r="D144" s="125" t="s">
        <v>381</v>
      </c>
      <c r="E144" s="126" t="s">
        <v>382</v>
      </c>
      <c r="F144" s="127" t="s">
        <v>505</v>
      </c>
      <c r="G144" s="5">
        <v>64450000</v>
      </c>
      <c r="H144" s="126" t="s">
        <v>14</v>
      </c>
      <c r="I144" s="102"/>
      <c r="J144" s="128"/>
      <c r="K144" s="39"/>
      <c r="L144" s="6" t="str">
        <f t="shared" si="1"/>
        <v/>
      </c>
      <c r="M144" s="104"/>
      <c r="N144" s="129"/>
      <c r="O144" s="45"/>
      <c r="P144" s="529"/>
      <c r="Q144" s="70"/>
      <c r="R144" s="380"/>
    </row>
    <row r="145" spans="1:18">
      <c r="A145" s="4"/>
      <c r="B145" s="123">
        <v>39801</v>
      </c>
      <c r="C145" s="124" t="s">
        <v>383</v>
      </c>
      <c r="D145" s="125" t="s">
        <v>384</v>
      </c>
      <c r="E145" s="100" t="s">
        <v>25</v>
      </c>
      <c r="F145" s="127" t="s">
        <v>505</v>
      </c>
      <c r="G145" s="5">
        <v>4000000</v>
      </c>
      <c r="H145" s="126" t="s">
        <v>14</v>
      </c>
      <c r="I145" s="102"/>
      <c r="J145" s="128"/>
      <c r="K145" s="39"/>
      <c r="L145" s="6" t="str">
        <f t="shared" ref="L145:L208" si="2">IF($K145&lt;&gt;0,$G145-$K145,"")</f>
        <v/>
      </c>
      <c r="M145" s="104"/>
      <c r="N145" s="129"/>
      <c r="O145" s="45"/>
      <c r="P145" s="529"/>
      <c r="Q145" s="70"/>
      <c r="R145" s="380"/>
    </row>
    <row r="146" spans="1:18">
      <c r="A146" s="4"/>
      <c r="B146" s="123">
        <v>39801</v>
      </c>
      <c r="C146" s="124" t="s">
        <v>385</v>
      </c>
      <c r="D146" s="125" t="s">
        <v>386</v>
      </c>
      <c r="E146" s="100" t="s">
        <v>86</v>
      </c>
      <c r="F146" s="127" t="s">
        <v>505</v>
      </c>
      <c r="G146" s="5">
        <v>50000000</v>
      </c>
      <c r="H146" s="126" t="s">
        <v>14</v>
      </c>
      <c r="I146" s="102"/>
      <c r="J146" s="128"/>
      <c r="K146" s="39"/>
      <c r="L146" s="6" t="str">
        <f t="shared" si="2"/>
        <v/>
      </c>
      <c r="M146" s="104"/>
      <c r="N146" s="129"/>
      <c r="O146" s="45"/>
      <c r="P146" s="529"/>
      <c r="Q146" s="70"/>
      <c r="R146" s="380"/>
    </row>
    <row r="147" spans="1:18">
      <c r="A147" s="4"/>
      <c r="B147" s="123">
        <v>39801</v>
      </c>
      <c r="C147" s="124" t="s">
        <v>387</v>
      </c>
      <c r="D147" s="125" t="s">
        <v>388</v>
      </c>
      <c r="E147" s="118" t="s">
        <v>207</v>
      </c>
      <c r="F147" s="127" t="s">
        <v>505</v>
      </c>
      <c r="G147" s="5">
        <v>25000000</v>
      </c>
      <c r="H147" s="126" t="s">
        <v>14</v>
      </c>
      <c r="I147" s="102"/>
      <c r="J147" s="128"/>
      <c r="K147" s="39"/>
      <c r="L147" s="6" t="str">
        <f t="shared" si="2"/>
        <v/>
      </c>
      <c r="M147" s="104"/>
      <c r="N147" s="129"/>
      <c r="O147" s="45"/>
      <c r="P147" s="529"/>
      <c r="Q147" s="70"/>
      <c r="R147" s="380"/>
    </row>
    <row r="148" spans="1:18">
      <c r="A148" s="4"/>
      <c r="B148" s="123">
        <v>39801</v>
      </c>
      <c r="C148" s="124" t="s">
        <v>389</v>
      </c>
      <c r="D148" s="125" t="s">
        <v>35</v>
      </c>
      <c r="E148" s="100" t="s">
        <v>36</v>
      </c>
      <c r="F148" s="127" t="s">
        <v>505</v>
      </c>
      <c r="G148" s="5">
        <v>48200000</v>
      </c>
      <c r="H148" s="126" t="s">
        <v>14</v>
      </c>
      <c r="I148" s="102"/>
      <c r="J148" s="128"/>
      <c r="K148" s="39"/>
      <c r="L148" s="6" t="str">
        <f t="shared" si="2"/>
        <v/>
      </c>
      <c r="M148" s="104"/>
      <c r="N148" s="129"/>
      <c r="O148" s="45"/>
      <c r="P148" s="529"/>
      <c r="Q148" s="70"/>
      <c r="R148" s="380"/>
    </row>
    <row r="149" spans="1:18">
      <c r="A149" s="4"/>
      <c r="B149" s="123">
        <v>39801</v>
      </c>
      <c r="C149" s="124" t="s">
        <v>390</v>
      </c>
      <c r="D149" s="125" t="s">
        <v>391</v>
      </c>
      <c r="E149" s="100" t="s">
        <v>56</v>
      </c>
      <c r="F149" s="127" t="s">
        <v>505</v>
      </c>
      <c r="G149" s="5">
        <v>12643000</v>
      </c>
      <c r="H149" s="126" t="s">
        <v>14</v>
      </c>
      <c r="I149" s="102"/>
      <c r="J149" s="128"/>
      <c r="K149" s="39"/>
      <c r="L149" s="6" t="str">
        <f t="shared" si="2"/>
        <v/>
      </c>
      <c r="M149" s="104"/>
      <c r="N149" s="129"/>
      <c r="O149" s="45"/>
      <c r="P149" s="529"/>
      <c r="Q149" s="70"/>
      <c r="R149" s="380"/>
    </row>
    <row r="150" spans="1:18">
      <c r="A150" s="4"/>
      <c r="B150" s="123">
        <v>39801</v>
      </c>
      <c r="C150" s="124" t="s">
        <v>392</v>
      </c>
      <c r="D150" s="125" t="s">
        <v>393</v>
      </c>
      <c r="E150" s="100" t="s">
        <v>22</v>
      </c>
      <c r="F150" s="127" t="s">
        <v>505</v>
      </c>
      <c r="G150" s="5">
        <v>40000000</v>
      </c>
      <c r="H150" s="126" t="s">
        <v>14</v>
      </c>
      <c r="I150" s="102">
        <v>39960</v>
      </c>
      <c r="J150" s="103">
        <v>4</v>
      </c>
      <c r="K150" s="39">
        <v>40000000</v>
      </c>
      <c r="L150" s="6">
        <f t="shared" si="2"/>
        <v>0</v>
      </c>
      <c r="M150" s="104" t="s">
        <v>1294</v>
      </c>
      <c r="N150" s="129">
        <v>39988</v>
      </c>
      <c r="O150" s="45" t="s">
        <v>1294</v>
      </c>
      <c r="P150" s="525"/>
      <c r="Q150" s="70" t="s">
        <v>1680</v>
      </c>
      <c r="R150" s="380">
        <v>1040000</v>
      </c>
    </row>
    <row r="151" spans="1:18">
      <c r="A151" s="4"/>
      <c r="B151" s="123">
        <v>39801</v>
      </c>
      <c r="C151" s="124" t="s">
        <v>394</v>
      </c>
      <c r="D151" s="125" t="s">
        <v>395</v>
      </c>
      <c r="E151" s="100" t="s">
        <v>25</v>
      </c>
      <c r="F151" s="127" t="s">
        <v>505</v>
      </c>
      <c r="G151" s="5">
        <v>25000000</v>
      </c>
      <c r="H151" s="126" t="s">
        <v>14</v>
      </c>
      <c r="I151" s="102"/>
      <c r="J151" s="128"/>
      <c r="K151" s="39"/>
      <c r="L151" s="6" t="str">
        <f t="shared" si="2"/>
        <v/>
      </c>
      <c r="M151" s="104"/>
      <c r="N151" s="129"/>
      <c r="O151" s="45"/>
      <c r="P151" s="529"/>
      <c r="Q151" s="70"/>
      <c r="R151" s="380"/>
    </row>
    <row r="152" spans="1:18">
      <c r="A152" s="4"/>
      <c r="B152" s="123">
        <v>39801</v>
      </c>
      <c r="C152" s="124" t="s">
        <v>396</v>
      </c>
      <c r="D152" s="125" t="s">
        <v>397</v>
      </c>
      <c r="E152" s="118" t="s">
        <v>219</v>
      </c>
      <c r="F152" s="127" t="s">
        <v>505</v>
      </c>
      <c r="G152" s="5">
        <v>21000000</v>
      </c>
      <c r="H152" s="126" t="s">
        <v>14</v>
      </c>
      <c r="I152" s="102"/>
      <c r="J152" s="128"/>
      <c r="K152" s="39"/>
      <c r="L152" s="6" t="str">
        <f t="shared" si="2"/>
        <v/>
      </c>
      <c r="M152" s="104"/>
      <c r="N152" s="129"/>
      <c r="O152" s="45"/>
      <c r="P152" s="529"/>
      <c r="Q152" s="70"/>
      <c r="R152" s="380"/>
    </row>
    <row r="153" spans="1:18">
      <c r="A153" s="4"/>
      <c r="B153" s="123">
        <v>39801</v>
      </c>
      <c r="C153" s="124" t="s">
        <v>398</v>
      </c>
      <c r="D153" s="125" t="s">
        <v>399</v>
      </c>
      <c r="E153" s="100" t="s">
        <v>126</v>
      </c>
      <c r="F153" s="127" t="s">
        <v>505</v>
      </c>
      <c r="G153" s="5">
        <v>18000000</v>
      </c>
      <c r="H153" s="126" t="s">
        <v>14</v>
      </c>
      <c r="I153" s="102"/>
      <c r="J153" s="128"/>
      <c r="K153" s="39"/>
      <c r="L153" s="6" t="str">
        <f t="shared" si="2"/>
        <v/>
      </c>
      <c r="M153" s="104"/>
      <c r="N153" s="129"/>
      <c r="O153" s="45"/>
      <c r="P153" s="529"/>
      <c r="Q153" s="70"/>
      <c r="R153" s="380"/>
    </row>
    <row r="154" spans="1:18">
      <c r="A154" s="4"/>
      <c r="B154" s="123">
        <v>39801</v>
      </c>
      <c r="C154" s="124" t="s">
        <v>400</v>
      </c>
      <c r="D154" s="125" t="s">
        <v>401</v>
      </c>
      <c r="E154" s="100" t="s">
        <v>33</v>
      </c>
      <c r="F154" s="127" t="s">
        <v>505</v>
      </c>
      <c r="G154" s="5">
        <v>250000000</v>
      </c>
      <c r="H154" s="126" t="s">
        <v>14</v>
      </c>
      <c r="I154" s="102"/>
      <c r="J154" s="128"/>
      <c r="K154" s="39"/>
      <c r="L154" s="6" t="str">
        <f t="shared" si="2"/>
        <v/>
      </c>
      <c r="M154" s="104"/>
      <c r="N154" s="129"/>
      <c r="O154" s="45"/>
      <c r="P154" s="529"/>
      <c r="Q154" s="70"/>
      <c r="R154" s="380"/>
    </row>
    <row r="155" spans="1:18">
      <c r="A155" s="4"/>
      <c r="B155" s="123">
        <v>39801</v>
      </c>
      <c r="C155" s="124" t="s">
        <v>402</v>
      </c>
      <c r="D155" s="125" t="s">
        <v>403</v>
      </c>
      <c r="E155" s="100" t="s">
        <v>16</v>
      </c>
      <c r="F155" s="127" t="s">
        <v>505</v>
      </c>
      <c r="G155" s="5">
        <v>70000000</v>
      </c>
      <c r="H155" s="126" t="s">
        <v>14</v>
      </c>
      <c r="I155" s="102">
        <v>40114</v>
      </c>
      <c r="J155" s="128">
        <v>5</v>
      </c>
      <c r="K155" s="39">
        <v>70000000</v>
      </c>
      <c r="L155" s="6">
        <f t="shared" si="2"/>
        <v>0</v>
      </c>
      <c r="M155" s="104" t="s">
        <v>1294</v>
      </c>
      <c r="N155" s="129">
        <v>40177</v>
      </c>
      <c r="O155" s="45" t="s">
        <v>1294</v>
      </c>
      <c r="P155" s="529">
        <v>9</v>
      </c>
      <c r="Q155" s="70" t="s">
        <v>1680</v>
      </c>
      <c r="R155" s="380">
        <v>900000</v>
      </c>
    </row>
    <row r="156" spans="1:18">
      <c r="A156" s="4"/>
      <c r="B156" s="123">
        <v>39801</v>
      </c>
      <c r="C156" s="124" t="s">
        <v>404</v>
      </c>
      <c r="D156" s="125" t="s">
        <v>405</v>
      </c>
      <c r="E156" s="100" t="s">
        <v>56</v>
      </c>
      <c r="F156" s="127" t="s">
        <v>505</v>
      </c>
      <c r="G156" s="5">
        <v>14700000</v>
      </c>
      <c r="H156" s="126" t="s">
        <v>14</v>
      </c>
      <c r="I156" s="102">
        <v>40170</v>
      </c>
      <c r="J156" s="128">
        <v>5</v>
      </c>
      <c r="K156" s="39">
        <v>14700000</v>
      </c>
      <c r="L156" s="6">
        <f t="shared" si="2"/>
        <v>0</v>
      </c>
      <c r="M156" s="104" t="s">
        <v>1294</v>
      </c>
      <c r="N156" s="129"/>
      <c r="O156" s="45"/>
      <c r="P156" s="529"/>
      <c r="Q156" s="70"/>
      <c r="R156" s="380"/>
    </row>
    <row r="157" spans="1:18">
      <c r="A157" s="4"/>
      <c r="B157" s="123">
        <v>39801</v>
      </c>
      <c r="C157" s="124" t="s">
        <v>406</v>
      </c>
      <c r="D157" s="125" t="s">
        <v>407</v>
      </c>
      <c r="E157" s="100" t="s">
        <v>56</v>
      </c>
      <c r="F157" s="127" t="s">
        <v>505</v>
      </c>
      <c r="G157" s="5">
        <v>30000000</v>
      </c>
      <c r="H157" s="126" t="s">
        <v>14</v>
      </c>
      <c r="I157" s="102"/>
      <c r="J157" s="128"/>
      <c r="K157" s="39"/>
      <c r="L157" s="6" t="str">
        <f t="shared" si="2"/>
        <v/>
      </c>
      <c r="M157" s="104"/>
      <c r="N157" s="129"/>
      <c r="O157" s="45"/>
      <c r="P157" s="529"/>
      <c r="Q157" s="70"/>
      <c r="R157" s="380"/>
    </row>
    <row r="158" spans="1:18">
      <c r="A158" s="4"/>
      <c r="B158" s="123">
        <v>39801</v>
      </c>
      <c r="C158" s="124" t="s">
        <v>408</v>
      </c>
      <c r="D158" s="125" t="s">
        <v>409</v>
      </c>
      <c r="E158" s="100" t="s">
        <v>56</v>
      </c>
      <c r="F158" s="127" t="s">
        <v>505</v>
      </c>
      <c r="G158" s="5">
        <v>59000000</v>
      </c>
      <c r="H158" s="126" t="s">
        <v>14</v>
      </c>
      <c r="I158" s="102">
        <v>40135</v>
      </c>
      <c r="J158" s="128">
        <v>5</v>
      </c>
      <c r="K158" s="39">
        <v>59000000</v>
      </c>
      <c r="L158" s="6">
        <f t="shared" si="2"/>
        <v>0</v>
      </c>
      <c r="M158" s="104" t="s">
        <v>1294</v>
      </c>
      <c r="N158" s="129">
        <v>40170</v>
      </c>
      <c r="O158" s="45" t="s">
        <v>1294</v>
      </c>
      <c r="P158" s="529">
        <v>9</v>
      </c>
      <c r="Q158" s="70" t="s">
        <v>1680</v>
      </c>
      <c r="R158" s="380">
        <v>450000</v>
      </c>
    </row>
    <row r="159" spans="1:18">
      <c r="A159" s="4"/>
      <c r="B159" s="123">
        <v>39801</v>
      </c>
      <c r="C159" s="124" t="s">
        <v>410</v>
      </c>
      <c r="D159" s="125" t="s">
        <v>411</v>
      </c>
      <c r="E159" s="100" t="s">
        <v>126</v>
      </c>
      <c r="F159" s="127" t="s">
        <v>505</v>
      </c>
      <c r="G159" s="5">
        <v>14448000</v>
      </c>
      <c r="H159" s="126" t="s">
        <v>14</v>
      </c>
      <c r="I159" s="102"/>
      <c r="J159" s="128"/>
      <c r="K159" s="39"/>
      <c r="L159" s="6" t="str">
        <f t="shared" si="2"/>
        <v/>
      </c>
      <c r="M159" s="104"/>
      <c r="N159" s="129"/>
      <c r="O159" s="45"/>
      <c r="P159" s="529"/>
      <c r="Q159" s="70"/>
      <c r="R159" s="380"/>
    </row>
    <row r="160" spans="1:18">
      <c r="A160" s="4"/>
      <c r="B160" s="123">
        <v>39801</v>
      </c>
      <c r="C160" s="124" t="s">
        <v>412</v>
      </c>
      <c r="D160" s="125" t="s">
        <v>413</v>
      </c>
      <c r="E160" s="126" t="s">
        <v>414</v>
      </c>
      <c r="F160" s="127" t="s">
        <v>505</v>
      </c>
      <c r="G160" s="5">
        <v>30000000</v>
      </c>
      <c r="H160" s="126" t="s">
        <v>14</v>
      </c>
      <c r="I160" s="102">
        <v>40030</v>
      </c>
      <c r="J160" s="103">
        <v>4</v>
      </c>
      <c r="K160" s="39">
        <v>30000000</v>
      </c>
      <c r="L160" s="6">
        <f t="shared" si="2"/>
        <v>0</v>
      </c>
      <c r="M160" s="104" t="s">
        <v>1294</v>
      </c>
      <c r="N160" s="129">
        <v>40086</v>
      </c>
      <c r="O160" s="45" t="s">
        <v>1294</v>
      </c>
      <c r="P160" s="529"/>
      <c r="Q160" s="70" t="s">
        <v>1680</v>
      </c>
      <c r="R160" s="380">
        <v>1400000</v>
      </c>
    </row>
    <row r="161" spans="1:18">
      <c r="A161" s="4"/>
      <c r="B161" s="123">
        <v>39801</v>
      </c>
      <c r="C161" s="124" t="s">
        <v>415</v>
      </c>
      <c r="D161" s="125" t="s">
        <v>416</v>
      </c>
      <c r="E161" s="113" t="s">
        <v>163</v>
      </c>
      <c r="F161" s="127" t="s">
        <v>505</v>
      </c>
      <c r="G161" s="5">
        <v>30255000</v>
      </c>
      <c r="H161" s="126" t="s">
        <v>14</v>
      </c>
      <c r="I161" s="102"/>
      <c r="J161" s="128"/>
      <c r="K161" s="39"/>
      <c r="L161" s="6" t="str">
        <f t="shared" si="2"/>
        <v/>
      </c>
      <c r="M161" s="104"/>
      <c r="N161" s="129"/>
      <c r="O161" s="45"/>
      <c r="P161" s="529"/>
      <c r="Q161" s="70"/>
      <c r="R161" s="380"/>
    </row>
    <row r="162" spans="1:18">
      <c r="A162" s="4"/>
      <c r="B162" s="123">
        <v>39801</v>
      </c>
      <c r="C162" s="124" t="s">
        <v>417</v>
      </c>
      <c r="D162" s="125" t="s">
        <v>418</v>
      </c>
      <c r="E162" s="100" t="s">
        <v>16</v>
      </c>
      <c r="F162" s="127" t="s">
        <v>505</v>
      </c>
      <c r="G162" s="5">
        <v>9090000</v>
      </c>
      <c r="H162" s="126" t="s">
        <v>14</v>
      </c>
      <c r="I162" s="102"/>
      <c r="J162" s="128"/>
      <c r="K162" s="39"/>
      <c r="L162" s="6" t="str">
        <f t="shared" si="2"/>
        <v/>
      </c>
      <c r="M162" s="104"/>
      <c r="N162" s="129"/>
      <c r="O162" s="45"/>
      <c r="P162" s="529"/>
      <c r="Q162" s="70"/>
      <c r="R162" s="380"/>
    </row>
    <row r="163" spans="1:18">
      <c r="A163" s="4"/>
      <c r="B163" s="123">
        <v>39801</v>
      </c>
      <c r="C163" s="124" t="s">
        <v>419</v>
      </c>
      <c r="D163" s="125" t="s">
        <v>420</v>
      </c>
      <c r="E163" s="100" t="s">
        <v>16</v>
      </c>
      <c r="F163" s="127" t="s">
        <v>505</v>
      </c>
      <c r="G163" s="5">
        <v>26918000</v>
      </c>
      <c r="H163" s="126" t="s">
        <v>14</v>
      </c>
      <c r="I163" s="102">
        <v>39946</v>
      </c>
      <c r="J163" s="103">
        <v>4</v>
      </c>
      <c r="K163" s="39">
        <v>26918000</v>
      </c>
      <c r="L163" s="6">
        <f t="shared" si="2"/>
        <v>0</v>
      </c>
      <c r="M163" s="104" t="s">
        <v>1294</v>
      </c>
      <c r="N163" s="129">
        <v>39981</v>
      </c>
      <c r="O163" s="46" t="s">
        <v>1294</v>
      </c>
      <c r="P163" s="525"/>
      <c r="Q163" s="70" t="s">
        <v>1680</v>
      </c>
      <c r="R163" s="380">
        <v>900000</v>
      </c>
    </row>
    <row r="164" spans="1:18">
      <c r="A164" s="4"/>
      <c r="B164" s="123">
        <v>39801</v>
      </c>
      <c r="C164" s="124" t="s">
        <v>421</v>
      </c>
      <c r="D164" s="125" t="s">
        <v>422</v>
      </c>
      <c r="E164" s="126" t="s">
        <v>423</v>
      </c>
      <c r="F164" s="127" t="s">
        <v>505</v>
      </c>
      <c r="G164" s="5">
        <v>81698000</v>
      </c>
      <c r="H164" s="126" t="s">
        <v>14</v>
      </c>
      <c r="I164" s="102"/>
      <c r="J164" s="128"/>
      <c r="K164" s="39"/>
      <c r="L164" s="6" t="str">
        <f t="shared" si="2"/>
        <v/>
      </c>
      <c r="M164" s="104"/>
      <c r="N164" s="129"/>
      <c r="O164" s="45"/>
      <c r="P164" s="529"/>
      <c r="Q164" s="70"/>
      <c r="R164" s="380"/>
    </row>
    <row r="165" spans="1:18">
      <c r="A165" s="4"/>
      <c r="B165" s="123">
        <v>39801</v>
      </c>
      <c r="C165" s="124" t="s">
        <v>424</v>
      </c>
      <c r="D165" s="125" t="s">
        <v>409</v>
      </c>
      <c r="E165" s="100" t="s">
        <v>105</v>
      </c>
      <c r="F165" s="127" t="s">
        <v>505</v>
      </c>
      <c r="G165" s="5">
        <v>8779000</v>
      </c>
      <c r="H165" s="126" t="s">
        <v>14</v>
      </c>
      <c r="I165" s="102"/>
      <c r="J165" s="128"/>
      <c r="K165" s="39"/>
      <c r="L165" s="6" t="str">
        <f t="shared" si="2"/>
        <v/>
      </c>
      <c r="M165" s="104"/>
      <c r="N165" s="129"/>
      <c r="O165" s="45"/>
      <c r="P165" s="529"/>
      <c r="Q165" s="70"/>
      <c r="R165" s="380"/>
    </row>
    <row r="166" spans="1:18">
      <c r="A166" s="4">
        <v>2</v>
      </c>
      <c r="B166" s="123">
        <v>39801</v>
      </c>
      <c r="C166" s="124" t="s">
        <v>425</v>
      </c>
      <c r="D166" s="125" t="s">
        <v>426</v>
      </c>
      <c r="E166" s="118" t="s">
        <v>207</v>
      </c>
      <c r="F166" s="127" t="s">
        <v>427</v>
      </c>
      <c r="G166" s="5">
        <v>7289000</v>
      </c>
      <c r="H166" s="126" t="s">
        <v>14</v>
      </c>
      <c r="I166" s="102"/>
      <c r="J166" s="128"/>
      <c r="K166" s="39"/>
      <c r="L166" s="6" t="str">
        <f t="shared" si="2"/>
        <v/>
      </c>
      <c r="M166" s="104"/>
      <c r="N166" s="129"/>
      <c r="O166" s="45"/>
      <c r="P166" s="529"/>
      <c r="Q166" s="70"/>
      <c r="R166" s="380"/>
    </row>
    <row r="167" spans="1:18">
      <c r="A167" s="4">
        <v>2</v>
      </c>
      <c r="B167" s="123">
        <v>39801</v>
      </c>
      <c r="C167" s="124" t="s">
        <v>428</v>
      </c>
      <c r="D167" s="125" t="s">
        <v>50</v>
      </c>
      <c r="E167" s="100" t="s">
        <v>51</v>
      </c>
      <c r="F167" s="127" t="s">
        <v>427</v>
      </c>
      <c r="G167" s="5">
        <v>87631000</v>
      </c>
      <c r="H167" s="126" t="s">
        <v>14</v>
      </c>
      <c r="I167" s="102"/>
      <c r="J167" s="128"/>
      <c r="K167" s="39"/>
      <c r="L167" s="6" t="str">
        <f t="shared" si="2"/>
        <v/>
      </c>
      <c r="M167" s="104"/>
      <c r="N167" s="129"/>
      <c r="O167" s="45"/>
      <c r="P167" s="529"/>
      <c r="Q167" s="70"/>
      <c r="R167" s="380"/>
    </row>
    <row r="168" spans="1:18">
      <c r="A168" s="4">
        <v>2</v>
      </c>
      <c r="B168" s="123">
        <v>39801</v>
      </c>
      <c r="C168" s="124" t="s">
        <v>429</v>
      </c>
      <c r="D168" s="125" t="s">
        <v>430</v>
      </c>
      <c r="E168" s="100" t="s">
        <v>45</v>
      </c>
      <c r="F168" s="127" t="s">
        <v>427</v>
      </c>
      <c r="G168" s="5">
        <v>15540000</v>
      </c>
      <c r="H168" s="126" t="s">
        <v>14</v>
      </c>
      <c r="I168" s="102"/>
      <c r="J168" s="128"/>
      <c r="K168" s="39"/>
      <c r="L168" s="6" t="str">
        <f t="shared" si="2"/>
        <v/>
      </c>
      <c r="M168" s="104"/>
      <c r="N168" s="129"/>
      <c r="O168" s="45"/>
      <c r="P168" s="529"/>
      <c r="Q168" s="70"/>
      <c r="R168" s="380"/>
    </row>
    <row r="169" spans="1:18" s="8" customFormat="1">
      <c r="A169" s="4">
        <v>3</v>
      </c>
      <c r="B169" s="123">
        <v>39801</v>
      </c>
      <c r="C169" s="124" t="s">
        <v>431</v>
      </c>
      <c r="D169" s="125" t="s">
        <v>21</v>
      </c>
      <c r="E169" s="100" t="s">
        <v>22</v>
      </c>
      <c r="F169" s="127" t="s">
        <v>432</v>
      </c>
      <c r="G169" s="5">
        <v>12063000</v>
      </c>
      <c r="H169" s="126" t="s">
        <v>14</v>
      </c>
      <c r="I169" s="102"/>
      <c r="J169" s="128"/>
      <c r="K169" s="39"/>
      <c r="L169" s="6" t="str">
        <f t="shared" si="2"/>
        <v/>
      </c>
      <c r="M169" s="104"/>
      <c r="N169" s="129"/>
      <c r="O169" s="45"/>
      <c r="P169" s="529"/>
      <c r="Q169" s="545"/>
      <c r="R169" s="380"/>
    </row>
    <row r="170" spans="1:18">
      <c r="A170" s="4">
        <v>2</v>
      </c>
      <c r="B170" s="123">
        <v>39801</v>
      </c>
      <c r="C170" s="124" t="s">
        <v>433</v>
      </c>
      <c r="D170" s="125" t="s">
        <v>145</v>
      </c>
      <c r="E170" s="100" t="s">
        <v>51</v>
      </c>
      <c r="F170" s="127" t="s">
        <v>427</v>
      </c>
      <c r="G170" s="5">
        <v>26038000</v>
      </c>
      <c r="H170" s="126" t="s">
        <v>14</v>
      </c>
      <c r="I170" s="102"/>
      <c r="J170" s="128"/>
      <c r="K170" s="39"/>
      <c r="L170" s="6" t="str">
        <f t="shared" si="2"/>
        <v/>
      </c>
      <c r="M170" s="104"/>
      <c r="N170" s="129"/>
      <c r="O170" s="45"/>
      <c r="P170" s="529"/>
      <c r="Q170" s="70"/>
      <c r="R170" s="380"/>
    </row>
    <row r="171" spans="1:18">
      <c r="A171" s="4">
        <v>2</v>
      </c>
      <c r="B171" s="123">
        <v>39801</v>
      </c>
      <c r="C171" s="124" t="s">
        <v>1318</v>
      </c>
      <c r="D171" s="125" t="s">
        <v>38</v>
      </c>
      <c r="E171" s="100" t="s">
        <v>25</v>
      </c>
      <c r="F171" s="127" t="s">
        <v>427</v>
      </c>
      <c r="G171" s="5">
        <v>16200000</v>
      </c>
      <c r="H171" s="126" t="s">
        <v>14</v>
      </c>
      <c r="I171" s="102"/>
      <c r="J171" s="128"/>
      <c r="K171" s="39"/>
      <c r="L171" s="6" t="str">
        <f t="shared" si="2"/>
        <v/>
      </c>
      <c r="M171" s="104"/>
      <c r="N171" s="129"/>
      <c r="O171" s="45"/>
      <c r="P171" s="529"/>
      <c r="Q171" s="70"/>
      <c r="R171" s="380"/>
    </row>
    <row r="172" spans="1:18">
      <c r="A172" s="4">
        <v>2</v>
      </c>
      <c r="B172" s="123">
        <v>39801</v>
      </c>
      <c r="C172" s="124" t="s">
        <v>434</v>
      </c>
      <c r="D172" s="125" t="s">
        <v>32</v>
      </c>
      <c r="E172" s="100" t="s">
        <v>33</v>
      </c>
      <c r="F172" s="127" t="s">
        <v>427</v>
      </c>
      <c r="G172" s="5">
        <v>35500000</v>
      </c>
      <c r="H172" s="126" t="s">
        <v>14</v>
      </c>
      <c r="I172" s="102"/>
      <c r="J172" s="128"/>
      <c r="K172" s="39"/>
      <c r="L172" s="6" t="str">
        <f t="shared" si="2"/>
        <v/>
      </c>
      <c r="M172" s="104"/>
      <c r="N172" s="129"/>
      <c r="O172" s="45"/>
      <c r="P172" s="529"/>
      <c r="Q172" s="70"/>
      <c r="R172" s="380"/>
    </row>
    <row r="173" spans="1:18">
      <c r="A173" s="4">
        <v>2</v>
      </c>
      <c r="B173" s="123">
        <v>39801</v>
      </c>
      <c r="C173" s="124" t="s">
        <v>435</v>
      </c>
      <c r="D173" s="125" t="s">
        <v>372</v>
      </c>
      <c r="E173" s="100" t="s">
        <v>25</v>
      </c>
      <c r="F173" s="127" t="s">
        <v>427</v>
      </c>
      <c r="G173" s="5">
        <v>43000000</v>
      </c>
      <c r="H173" s="126" t="s">
        <v>14</v>
      </c>
      <c r="I173" s="102"/>
      <c r="J173" s="128"/>
      <c r="K173" s="39"/>
      <c r="L173" s="6" t="str">
        <f t="shared" si="2"/>
        <v/>
      </c>
      <c r="M173" s="104"/>
      <c r="N173" s="129"/>
      <c r="O173" s="45"/>
      <c r="P173" s="529"/>
      <c r="Q173" s="70"/>
      <c r="R173" s="380"/>
    </row>
    <row r="174" spans="1:18">
      <c r="A174" s="4">
        <v>2</v>
      </c>
      <c r="B174" s="123">
        <v>39801</v>
      </c>
      <c r="C174" s="124" t="s">
        <v>492</v>
      </c>
      <c r="D174" s="125" t="s">
        <v>493</v>
      </c>
      <c r="E174" s="126" t="s">
        <v>494</v>
      </c>
      <c r="F174" s="127" t="s">
        <v>427</v>
      </c>
      <c r="G174" s="5">
        <v>1834000</v>
      </c>
      <c r="H174" s="126" t="s">
        <v>14</v>
      </c>
      <c r="I174" s="102"/>
      <c r="J174" s="128"/>
      <c r="K174" s="39"/>
      <c r="L174" s="6" t="str">
        <f t="shared" si="2"/>
        <v/>
      </c>
      <c r="M174" s="104"/>
      <c r="N174" s="129"/>
      <c r="O174" s="45"/>
      <c r="P174" s="529"/>
      <c r="Q174" s="70"/>
      <c r="R174" s="380"/>
    </row>
    <row r="175" spans="1:18">
      <c r="A175" s="4">
        <v>2</v>
      </c>
      <c r="B175" s="123">
        <v>39801</v>
      </c>
      <c r="C175" s="124" t="s">
        <v>495</v>
      </c>
      <c r="D175" s="125" t="s">
        <v>496</v>
      </c>
      <c r="E175" s="100" t="s">
        <v>33</v>
      </c>
      <c r="F175" s="127" t="s">
        <v>427</v>
      </c>
      <c r="G175" s="5">
        <v>38000000</v>
      </c>
      <c r="H175" s="126" t="s">
        <v>14</v>
      </c>
      <c r="I175" s="102"/>
      <c r="J175" s="128"/>
      <c r="K175" s="39"/>
      <c r="L175" s="6" t="str">
        <f t="shared" si="2"/>
        <v/>
      </c>
      <c r="M175" s="104"/>
      <c r="N175" s="129"/>
      <c r="O175" s="45"/>
      <c r="P175" s="529"/>
      <c r="Q175" s="70"/>
      <c r="R175" s="380"/>
    </row>
    <row r="176" spans="1:18">
      <c r="A176" s="4">
        <v>2</v>
      </c>
      <c r="B176" s="123">
        <v>39801</v>
      </c>
      <c r="C176" s="124" t="s">
        <v>497</v>
      </c>
      <c r="D176" s="125" t="s">
        <v>498</v>
      </c>
      <c r="E176" s="113" t="s">
        <v>181</v>
      </c>
      <c r="F176" s="127" t="s">
        <v>427</v>
      </c>
      <c r="G176" s="5">
        <v>36282000</v>
      </c>
      <c r="H176" s="126" t="s">
        <v>14</v>
      </c>
      <c r="I176" s="102"/>
      <c r="J176" s="128"/>
      <c r="K176" s="39"/>
      <c r="L176" s="6" t="str">
        <f t="shared" si="2"/>
        <v/>
      </c>
      <c r="M176" s="104"/>
      <c r="N176" s="129"/>
      <c r="O176" s="45"/>
      <c r="P176" s="529"/>
      <c r="Q176" s="70"/>
      <c r="R176" s="380"/>
    </row>
    <row r="177" spans="1:18">
      <c r="A177" s="4">
        <v>2</v>
      </c>
      <c r="B177" s="123">
        <v>39801</v>
      </c>
      <c r="C177" s="124" t="s">
        <v>499</v>
      </c>
      <c r="D177" s="125" t="s">
        <v>500</v>
      </c>
      <c r="E177" s="100" t="s">
        <v>45</v>
      </c>
      <c r="F177" s="127" t="s">
        <v>427</v>
      </c>
      <c r="G177" s="5">
        <v>6000000</v>
      </c>
      <c r="H177" s="126" t="s">
        <v>14</v>
      </c>
      <c r="I177" s="102"/>
      <c r="J177" s="128"/>
      <c r="K177" s="39"/>
      <c r="L177" s="6" t="str">
        <f t="shared" si="2"/>
        <v/>
      </c>
      <c r="M177" s="104"/>
      <c r="N177" s="129"/>
      <c r="O177" s="45"/>
      <c r="P177" s="529"/>
      <c r="Q177" s="70"/>
      <c r="R177" s="380"/>
    </row>
    <row r="178" spans="1:18">
      <c r="A178" s="4">
        <v>2</v>
      </c>
      <c r="B178" s="123">
        <v>39801</v>
      </c>
      <c r="C178" s="124" t="s">
        <v>501</v>
      </c>
      <c r="D178" s="125" t="s">
        <v>38</v>
      </c>
      <c r="E178" s="100" t="s">
        <v>25</v>
      </c>
      <c r="F178" s="127" t="s">
        <v>427</v>
      </c>
      <c r="G178" s="5">
        <v>10000000</v>
      </c>
      <c r="H178" s="126" t="s">
        <v>14</v>
      </c>
      <c r="I178" s="102"/>
      <c r="J178" s="128"/>
      <c r="K178" s="39"/>
      <c r="L178" s="6" t="str">
        <f t="shared" si="2"/>
        <v/>
      </c>
      <c r="M178" s="104"/>
      <c r="N178" s="129"/>
      <c r="O178" s="45"/>
      <c r="P178" s="529"/>
      <c r="Q178" s="70"/>
      <c r="R178" s="380"/>
    </row>
    <row r="179" spans="1:18">
      <c r="A179" s="4">
        <v>2</v>
      </c>
      <c r="B179" s="123">
        <v>39801</v>
      </c>
      <c r="C179" s="124" t="s">
        <v>502</v>
      </c>
      <c r="D179" s="125" t="s">
        <v>104</v>
      </c>
      <c r="E179" s="100" t="s">
        <v>105</v>
      </c>
      <c r="F179" s="127" t="s">
        <v>427</v>
      </c>
      <c r="G179" s="5">
        <v>9294000</v>
      </c>
      <c r="H179" s="126" t="s">
        <v>14</v>
      </c>
      <c r="I179" s="102"/>
      <c r="J179" s="128"/>
      <c r="K179" s="39"/>
      <c r="L179" s="6" t="str">
        <f t="shared" si="2"/>
        <v/>
      </c>
      <c r="M179" s="104"/>
      <c r="N179" s="129"/>
      <c r="O179" s="45"/>
      <c r="P179" s="529"/>
      <c r="Q179" s="70"/>
      <c r="R179" s="380"/>
    </row>
    <row r="180" spans="1:18">
      <c r="A180" s="4"/>
      <c r="B180" s="130">
        <v>39805</v>
      </c>
      <c r="C180" s="131" t="s">
        <v>503</v>
      </c>
      <c r="D180" s="132" t="s">
        <v>504</v>
      </c>
      <c r="E180" s="100" t="s">
        <v>62</v>
      </c>
      <c r="F180" s="133" t="s">
        <v>505</v>
      </c>
      <c r="G180" s="5">
        <v>80000000</v>
      </c>
      <c r="H180" s="134" t="s">
        <v>14</v>
      </c>
      <c r="I180" s="102"/>
      <c r="J180" s="135"/>
      <c r="K180" s="39"/>
      <c r="L180" s="6" t="str">
        <f t="shared" si="2"/>
        <v/>
      </c>
      <c r="M180" s="104"/>
      <c r="N180" s="120"/>
      <c r="O180" s="45"/>
      <c r="P180" s="530"/>
      <c r="Q180" s="70"/>
      <c r="R180" s="380"/>
    </row>
    <row r="181" spans="1:18">
      <c r="A181" s="4"/>
      <c r="B181" s="130">
        <v>39805</v>
      </c>
      <c r="C181" s="131" t="s">
        <v>506</v>
      </c>
      <c r="D181" s="132" t="s">
        <v>100</v>
      </c>
      <c r="E181" s="100" t="s">
        <v>25</v>
      </c>
      <c r="F181" s="133" t="s">
        <v>505</v>
      </c>
      <c r="G181" s="5">
        <v>23864000</v>
      </c>
      <c r="H181" s="134" t="s">
        <v>14</v>
      </c>
      <c r="I181" s="102"/>
      <c r="J181" s="135"/>
      <c r="K181" s="39"/>
      <c r="L181" s="6" t="str">
        <f t="shared" si="2"/>
        <v/>
      </c>
      <c r="M181" s="104"/>
      <c r="N181" s="120"/>
      <c r="O181" s="45"/>
      <c r="P181" s="530"/>
      <c r="Q181" s="70"/>
      <c r="R181" s="380"/>
    </row>
    <row r="182" spans="1:18">
      <c r="A182" s="4"/>
      <c r="B182" s="130">
        <v>39805</v>
      </c>
      <c r="C182" s="131" t="s">
        <v>507</v>
      </c>
      <c r="D182" s="132" t="s">
        <v>508</v>
      </c>
      <c r="E182" s="100" t="s">
        <v>51</v>
      </c>
      <c r="F182" s="133" t="s">
        <v>505</v>
      </c>
      <c r="G182" s="5">
        <v>216000000</v>
      </c>
      <c r="H182" s="134" t="s">
        <v>14</v>
      </c>
      <c r="I182" s="102"/>
      <c r="J182" s="135"/>
      <c r="K182" s="39"/>
      <c r="L182" s="6" t="str">
        <f t="shared" si="2"/>
        <v/>
      </c>
      <c r="M182" s="104"/>
      <c r="N182" s="120"/>
      <c r="O182" s="45"/>
      <c r="P182" s="530"/>
      <c r="Q182" s="70"/>
      <c r="R182" s="380"/>
    </row>
    <row r="183" spans="1:18">
      <c r="A183" s="4"/>
      <c r="B183" s="130">
        <v>39805</v>
      </c>
      <c r="C183" s="131" t="s">
        <v>509</v>
      </c>
      <c r="D183" s="132" t="s">
        <v>39</v>
      </c>
      <c r="E183" s="100" t="s">
        <v>40</v>
      </c>
      <c r="F183" s="133" t="s">
        <v>505</v>
      </c>
      <c r="G183" s="5">
        <v>7400000</v>
      </c>
      <c r="H183" s="134" t="s">
        <v>14</v>
      </c>
      <c r="I183" s="102"/>
      <c r="J183" s="135"/>
      <c r="K183" s="39"/>
      <c r="L183" s="6" t="str">
        <f t="shared" si="2"/>
        <v/>
      </c>
      <c r="M183" s="104"/>
      <c r="N183" s="120"/>
      <c r="O183" s="45"/>
      <c r="P183" s="530"/>
      <c r="Q183" s="70"/>
      <c r="R183" s="380"/>
    </row>
    <row r="184" spans="1:18">
      <c r="A184" s="4"/>
      <c r="B184" s="130">
        <v>39805</v>
      </c>
      <c r="C184" s="131" t="s">
        <v>510</v>
      </c>
      <c r="D184" s="132" t="s">
        <v>511</v>
      </c>
      <c r="E184" s="100" t="s">
        <v>16</v>
      </c>
      <c r="F184" s="133" t="s">
        <v>505</v>
      </c>
      <c r="G184" s="5">
        <v>600000000</v>
      </c>
      <c r="H184" s="134" t="s">
        <v>14</v>
      </c>
      <c r="I184" s="102"/>
      <c r="J184" s="135"/>
      <c r="K184" s="39"/>
      <c r="L184" s="6" t="str">
        <f t="shared" si="2"/>
        <v/>
      </c>
      <c r="M184" s="104"/>
      <c r="N184" s="120"/>
      <c r="O184" s="45"/>
      <c r="P184" s="530"/>
      <c r="Q184" s="70"/>
      <c r="R184" s="380"/>
    </row>
    <row r="185" spans="1:18">
      <c r="A185" s="4"/>
      <c r="B185" s="130">
        <v>39805</v>
      </c>
      <c r="C185" s="131" t="s">
        <v>512</v>
      </c>
      <c r="D185" s="132" t="s">
        <v>513</v>
      </c>
      <c r="E185" s="118" t="s">
        <v>219</v>
      </c>
      <c r="F185" s="133" t="s">
        <v>505</v>
      </c>
      <c r="G185" s="5">
        <v>7500000</v>
      </c>
      <c r="H185" s="134" t="s">
        <v>14</v>
      </c>
      <c r="I185" s="102"/>
      <c r="J185" s="135"/>
      <c r="K185" s="39"/>
      <c r="L185" s="6" t="str">
        <f t="shared" si="2"/>
        <v/>
      </c>
      <c r="M185" s="104"/>
      <c r="N185" s="120"/>
      <c r="O185" s="45"/>
      <c r="P185" s="530"/>
      <c r="Q185" s="70"/>
      <c r="R185" s="380"/>
    </row>
    <row r="186" spans="1:18">
      <c r="A186" s="4"/>
      <c r="B186" s="130">
        <v>39805</v>
      </c>
      <c r="C186" s="131" t="s">
        <v>514</v>
      </c>
      <c r="D186" s="132" t="s">
        <v>515</v>
      </c>
      <c r="E186" s="100" t="s">
        <v>62</v>
      </c>
      <c r="F186" s="133" t="s">
        <v>505</v>
      </c>
      <c r="G186" s="5">
        <v>100000000</v>
      </c>
      <c r="H186" s="134" t="s">
        <v>14</v>
      </c>
      <c r="I186" s="102"/>
      <c r="J186" s="135"/>
      <c r="K186" s="39"/>
      <c r="L186" s="6" t="str">
        <f t="shared" si="2"/>
        <v/>
      </c>
      <c r="M186" s="104"/>
      <c r="N186" s="120"/>
      <c r="O186" s="45"/>
      <c r="P186" s="530"/>
      <c r="Q186" s="70"/>
      <c r="R186" s="380"/>
    </row>
    <row r="187" spans="1:18">
      <c r="A187" s="4"/>
      <c r="B187" s="130">
        <v>39805</v>
      </c>
      <c r="C187" s="131" t="s">
        <v>516</v>
      </c>
      <c r="D187" s="132" t="s">
        <v>517</v>
      </c>
      <c r="E187" s="100" t="s">
        <v>59</v>
      </c>
      <c r="F187" s="133" t="s">
        <v>505</v>
      </c>
      <c r="G187" s="5">
        <v>72278000</v>
      </c>
      <c r="H187" s="134" t="s">
        <v>14</v>
      </c>
      <c r="I187" s="102"/>
      <c r="J187" s="135"/>
      <c r="K187" s="39"/>
      <c r="L187" s="6" t="str">
        <f t="shared" si="2"/>
        <v/>
      </c>
      <c r="M187" s="104"/>
      <c r="N187" s="120"/>
      <c r="O187" s="45"/>
      <c r="P187" s="530"/>
      <c r="Q187" s="70"/>
      <c r="R187" s="380"/>
    </row>
    <row r="188" spans="1:18">
      <c r="A188" s="4"/>
      <c r="B188" s="130">
        <v>39805</v>
      </c>
      <c r="C188" s="131" t="s">
        <v>518</v>
      </c>
      <c r="D188" s="132" t="s">
        <v>519</v>
      </c>
      <c r="E188" s="100" t="s">
        <v>45</v>
      </c>
      <c r="F188" s="133" t="s">
        <v>505</v>
      </c>
      <c r="G188" s="5">
        <v>11560000</v>
      </c>
      <c r="H188" s="134" t="s">
        <v>14</v>
      </c>
      <c r="I188" s="102"/>
      <c r="J188" s="135"/>
      <c r="K188" s="39"/>
      <c r="L188" s="6" t="str">
        <f t="shared" si="2"/>
        <v/>
      </c>
      <c r="M188" s="104"/>
      <c r="N188" s="120"/>
      <c r="O188" s="45"/>
      <c r="P188" s="530"/>
      <c r="Q188" s="70"/>
      <c r="R188" s="380"/>
    </row>
    <row r="189" spans="1:18">
      <c r="A189" s="4"/>
      <c r="B189" s="130">
        <v>39805</v>
      </c>
      <c r="C189" s="131" t="s">
        <v>520</v>
      </c>
      <c r="D189" s="132" t="s">
        <v>521</v>
      </c>
      <c r="E189" s="100" t="s">
        <v>16</v>
      </c>
      <c r="F189" s="133" t="s">
        <v>505</v>
      </c>
      <c r="G189" s="5">
        <v>37515000</v>
      </c>
      <c r="H189" s="134" t="s">
        <v>14</v>
      </c>
      <c r="I189" s="102"/>
      <c r="J189" s="135"/>
      <c r="K189" s="39"/>
      <c r="L189" s="6" t="str">
        <f t="shared" si="2"/>
        <v/>
      </c>
      <c r="M189" s="104"/>
      <c r="N189" s="120"/>
      <c r="O189" s="45"/>
      <c r="P189" s="530"/>
      <c r="Q189" s="70"/>
      <c r="R189" s="380"/>
    </row>
    <row r="190" spans="1:18">
      <c r="A190" s="4"/>
      <c r="B190" s="130">
        <v>39805</v>
      </c>
      <c r="C190" s="131" t="s">
        <v>522</v>
      </c>
      <c r="D190" s="132" t="s">
        <v>523</v>
      </c>
      <c r="E190" s="118" t="s">
        <v>219</v>
      </c>
      <c r="F190" s="133" t="s">
        <v>505</v>
      </c>
      <c r="G190" s="5">
        <v>376500000</v>
      </c>
      <c r="H190" s="134" t="s">
        <v>14</v>
      </c>
      <c r="I190" s="102"/>
      <c r="J190" s="135"/>
      <c r="K190" s="39"/>
      <c r="L190" s="6" t="str">
        <f t="shared" si="2"/>
        <v/>
      </c>
      <c r="M190" s="104"/>
      <c r="N190" s="120"/>
      <c r="O190" s="45"/>
      <c r="P190" s="530"/>
      <c r="Q190" s="70"/>
      <c r="R190" s="380"/>
    </row>
    <row r="191" spans="1:18">
      <c r="A191" s="4"/>
      <c r="B191" s="130">
        <v>39805</v>
      </c>
      <c r="C191" s="131" t="s">
        <v>524</v>
      </c>
      <c r="D191" s="132" t="s">
        <v>525</v>
      </c>
      <c r="E191" s="100" t="s">
        <v>53</v>
      </c>
      <c r="F191" s="133" t="s">
        <v>505</v>
      </c>
      <c r="G191" s="5">
        <v>10300000</v>
      </c>
      <c r="H191" s="134" t="s">
        <v>14</v>
      </c>
      <c r="I191" s="102"/>
      <c r="J191" s="135"/>
      <c r="K191" s="39"/>
      <c r="L191" s="6" t="str">
        <f t="shared" si="2"/>
        <v/>
      </c>
      <c r="M191" s="104"/>
      <c r="N191" s="120"/>
      <c r="O191" s="45"/>
      <c r="P191" s="530"/>
      <c r="Q191" s="70"/>
      <c r="R191" s="380"/>
    </row>
    <row r="192" spans="1:18">
      <c r="A192" s="4"/>
      <c r="B192" s="130">
        <v>39805</v>
      </c>
      <c r="C192" s="131" t="s">
        <v>526</v>
      </c>
      <c r="D192" s="132" t="s">
        <v>527</v>
      </c>
      <c r="E192" s="118" t="s">
        <v>207</v>
      </c>
      <c r="F192" s="133" t="s">
        <v>505</v>
      </c>
      <c r="G192" s="5">
        <v>32382000</v>
      </c>
      <c r="H192" s="134" t="s">
        <v>14</v>
      </c>
      <c r="I192" s="102"/>
      <c r="J192" s="135"/>
      <c r="K192" s="39"/>
      <c r="L192" s="6" t="str">
        <f t="shared" si="2"/>
        <v/>
      </c>
      <c r="M192" s="104"/>
      <c r="N192" s="120"/>
      <c r="O192" s="45"/>
      <c r="P192" s="530"/>
      <c r="Q192" s="70"/>
      <c r="R192" s="380"/>
    </row>
    <row r="193" spans="1:18">
      <c r="A193" s="4"/>
      <c r="B193" s="130">
        <v>39805</v>
      </c>
      <c r="C193" s="131" t="s">
        <v>528</v>
      </c>
      <c r="D193" s="132" t="s">
        <v>44</v>
      </c>
      <c r="E193" s="100" t="s">
        <v>45</v>
      </c>
      <c r="F193" s="133" t="s">
        <v>505</v>
      </c>
      <c r="G193" s="5">
        <v>10800000</v>
      </c>
      <c r="H193" s="134" t="s">
        <v>14</v>
      </c>
      <c r="I193" s="102"/>
      <c r="J193" s="135"/>
      <c r="K193" s="39"/>
      <c r="L193" s="6" t="str">
        <f t="shared" si="2"/>
        <v/>
      </c>
      <c r="M193" s="104"/>
      <c r="N193" s="120"/>
      <c r="O193" s="45"/>
      <c r="P193" s="530"/>
      <c r="Q193" s="70"/>
      <c r="R193" s="380"/>
    </row>
    <row r="194" spans="1:18">
      <c r="A194" s="4"/>
      <c r="B194" s="130">
        <v>39805</v>
      </c>
      <c r="C194" s="131" t="s">
        <v>529</v>
      </c>
      <c r="D194" s="132" t="s">
        <v>530</v>
      </c>
      <c r="E194" s="100" t="s">
        <v>76</v>
      </c>
      <c r="F194" s="133" t="s">
        <v>505</v>
      </c>
      <c r="G194" s="5">
        <v>26000000</v>
      </c>
      <c r="H194" s="134" t="s">
        <v>14</v>
      </c>
      <c r="I194" s="102"/>
      <c r="J194" s="135"/>
      <c r="K194" s="39"/>
      <c r="L194" s="6" t="str">
        <f t="shared" si="2"/>
        <v/>
      </c>
      <c r="M194" s="104"/>
      <c r="N194" s="120"/>
      <c r="O194" s="45"/>
      <c r="P194" s="530"/>
      <c r="Q194" s="70"/>
      <c r="R194" s="380"/>
    </row>
    <row r="195" spans="1:18">
      <c r="A195" s="4"/>
      <c r="B195" s="130">
        <v>39805</v>
      </c>
      <c r="C195" s="131" t="s">
        <v>531</v>
      </c>
      <c r="D195" s="132" t="s">
        <v>532</v>
      </c>
      <c r="E195" s="100" t="s">
        <v>86</v>
      </c>
      <c r="F195" s="133" t="s">
        <v>505</v>
      </c>
      <c r="G195" s="5">
        <v>10685000</v>
      </c>
      <c r="H195" s="134" t="s">
        <v>14</v>
      </c>
      <c r="I195" s="102"/>
      <c r="J195" s="135"/>
      <c r="K195" s="39"/>
      <c r="L195" s="6" t="str">
        <f t="shared" si="2"/>
        <v/>
      </c>
      <c r="M195" s="104"/>
      <c r="N195" s="120"/>
      <c r="O195" s="45"/>
      <c r="P195" s="530"/>
      <c r="Q195" s="70"/>
      <c r="R195" s="380"/>
    </row>
    <row r="196" spans="1:18">
      <c r="A196" s="4"/>
      <c r="B196" s="130">
        <v>39805</v>
      </c>
      <c r="C196" s="131" t="s">
        <v>533</v>
      </c>
      <c r="D196" s="132" t="s">
        <v>15</v>
      </c>
      <c r="E196" s="100" t="s">
        <v>16</v>
      </c>
      <c r="F196" s="133" t="s">
        <v>505</v>
      </c>
      <c r="G196" s="5">
        <v>42000000</v>
      </c>
      <c r="H196" s="134" t="s">
        <v>14</v>
      </c>
      <c r="I196" s="102"/>
      <c r="J196" s="135"/>
      <c r="K196" s="39"/>
      <c r="L196" s="6" t="str">
        <f t="shared" si="2"/>
        <v/>
      </c>
      <c r="M196" s="104"/>
      <c r="N196" s="120"/>
      <c r="O196" s="45"/>
      <c r="P196" s="530"/>
      <c r="Q196" s="70"/>
      <c r="R196" s="380"/>
    </row>
    <row r="197" spans="1:18">
      <c r="A197" s="4"/>
      <c r="B197" s="130">
        <v>39805</v>
      </c>
      <c r="C197" s="131" t="s">
        <v>534</v>
      </c>
      <c r="D197" s="132" t="s">
        <v>15</v>
      </c>
      <c r="E197" s="100" t="s">
        <v>16</v>
      </c>
      <c r="F197" s="133" t="s">
        <v>505</v>
      </c>
      <c r="G197" s="5">
        <v>25000000</v>
      </c>
      <c r="H197" s="134" t="s">
        <v>14</v>
      </c>
      <c r="I197" s="102"/>
      <c r="J197" s="135"/>
      <c r="K197" s="39"/>
      <c r="L197" s="6" t="str">
        <f t="shared" si="2"/>
        <v/>
      </c>
      <c r="M197" s="104"/>
      <c r="N197" s="120"/>
      <c r="O197" s="45"/>
      <c r="P197" s="530"/>
      <c r="Q197" s="70"/>
      <c r="R197" s="380"/>
    </row>
    <row r="198" spans="1:18">
      <c r="A198" s="4"/>
      <c r="B198" s="130">
        <v>39805</v>
      </c>
      <c r="C198" s="131" t="s">
        <v>535</v>
      </c>
      <c r="D198" s="132" t="s">
        <v>536</v>
      </c>
      <c r="E198" s="100" t="s">
        <v>13</v>
      </c>
      <c r="F198" s="133" t="s">
        <v>505</v>
      </c>
      <c r="G198" s="5">
        <v>25054000</v>
      </c>
      <c r="H198" s="134" t="s">
        <v>14</v>
      </c>
      <c r="I198" s="102"/>
      <c r="J198" s="135"/>
      <c r="K198" s="39"/>
      <c r="L198" s="6" t="str">
        <f t="shared" si="2"/>
        <v/>
      </c>
      <c r="M198" s="104"/>
      <c r="N198" s="120"/>
      <c r="O198" s="45"/>
      <c r="P198" s="530"/>
      <c r="Q198" s="70"/>
      <c r="R198" s="380"/>
    </row>
    <row r="199" spans="1:18">
      <c r="A199" s="4"/>
      <c r="B199" s="130">
        <v>39805</v>
      </c>
      <c r="C199" s="131" t="s">
        <v>537</v>
      </c>
      <c r="D199" s="132" t="s">
        <v>538</v>
      </c>
      <c r="E199" s="118" t="s">
        <v>219</v>
      </c>
      <c r="F199" s="133" t="s">
        <v>505</v>
      </c>
      <c r="G199" s="5">
        <v>31762000</v>
      </c>
      <c r="H199" s="134" t="s">
        <v>14</v>
      </c>
      <c r="I199" s="102"/>
      <c r="J199" s="135"/>
      <c r="K199" s="39"/>
      <c r="L199" s="6" t="str">
        <f t="shared" si="2"/>
        <v/>
      </c>
      <c r="M199" s="104"/>
      <c r="N199" s="120"/>
      <c r="O199" s="45"/>
      <c r="P199" s="530"/>
      <c r="Q199" s="70"/>
      <c r="R199" s="380"/>
    </row>
    <row r="200" spans="1:18">
      <c r="A200" s="4"/>
      <c r="B200" s="130">
        <v>39805</v>
      </c>
      <c r="C200" s="131" t="s">
        <v>539</v>
      </c>
      <c r="D200" s="132" t="s">
        <v>540</v>
      </c>
      <c r="E200" s="100" t="s">
        <v>40</v>
      </c>
      <c r="F200" s="133" t="s">
        <v>505</v>
      </c>
      <c r="G200" s="5">
        <v>16641000</v>
      </c>
      <c r="H200" s="134" t="s">
        <v>14</v>
      </c>
      <c r="I200" s="102"/>
      <c r="J200" s="135"/>
      <c r="K200" s="39"/>
      <c r="L200" s="6" t="str">
        <f t="shared" si="2"/>
        <v/>
      </c>
      <c r="M200" s="104"/>
      <c r="N200" s="120"/>
      <c r="O200" s="45"/>
      <c r="P200" s="530"/>
      <c r="Q200" s="70"/>
      <c r="R200" s="380"/>
    </row>
    <row r="201" spans="1:18">
      <c r="A201" s="4"/>
      <c r="B201" s="130">
        <v>39805</v>
      </c>
      <c r="C201" s="131" t="s">
        <v>541</v>
      </c>
      <c r="D201" s="132" t="s">
        <v>542</v>
      </c>
      <c r="E201" s="100" t="s">
        <v>67</v>
      </c>
      <c r="F201" s="133" t="s">
        <v>505</v>
      </c>
      <c r="G201" s="5">
        <v>12000000</v>
      </c>
      <c r="H201" s="134" t="s">
        <v>14</v>
      </c>
      <c r="I201" s="102"/>
      <c r="J201" s="135"/>
      <c r="K201" s="39"/>
      <c r="L201" s="6" t="str">
        <f t="shared" si="2"/>
        <v/>
      </c>
      <c r="M201" s="104"/>
      <c r="N201" s="120"/>
      <c r="O201" s="45"/>
      <c r="P201" s="530"/>
      <c r="Q201" s="70"/>
      <c r="R201" s="380"/>
    </row>
    <row r="202" spans="1:18">
      <c r="A202" s="4"/>
      <c r="B202" s="130">
        <v>39805</v>
      </c>
      <c r="C202" s="131" t="s">
        <v>543</v>
      </c>
      <c r="D202" s="132" t="s">
        <v>544</v>
      </c>
      <c r="E202" s="100" t="s">
        <v>67</v>
      </c>
      <c r="F202" s="133" t="s">
        <v>505</v>
      </c>
      <c r="G202" s="5">
        <v>11300000</v>
      </c>
      <c r="H202" s="134" t="s">
        <v>14</v>
      </c>
      <c r="I202" s="102"/>
      <c r="J202" s="135"/>
      <c r="K202" s="39"/>
      <c r="L202" s="6" t="str">
        <f t="shared" si="2"/>
        <v/>
      </c>
      <c r="M202" s="104"/>
      <c r="N202" s="120"/>
      <c r="O202" s="45"/>
      <c r="P202" s="530"/>
      <c r="Q202" s="70"/>
      <c r="R202" s="380"/>
    </row>
    <row r="203" spans="1:18">
      <c r="A203" s="4">
        <v>2</v>
      </c>
      <c r="B203" s="130">
        <v>39805</v>
      </c>
      <c r="C203" s="131" t="s">
        <v>545</v>
      </c>
      <c r="D203" s="132" t="s">
        <v>546</v>
      </c>
      <c r="E203" s="100" t="s">
        <v>33</v>
      </c>
      <c r="F203" s="133" t="s">
        <v>427</v>
      </c>
      <c r="G203" s="5">
        <v>6855000</v>
      </c>
      <c r="H203" s="134" t="s">
        <v>14</v>
      </c>
      <c r="I203" s="102"/>
      <c r="J203" s="135"/>
      <c r="K203" s="39"/>
      <c r="L203" s="6" t="str">
        <f t="shared" si="2"/>
        <v/>
      </c>
      <c r="M203" s="104"/>
      <c r="N203" s="120"/>
      <c r="O203" s="45"/>
      <c r="P203" s="530"/>
      <c r="Q203" s="70"/>
      <c r="R203" s="380"/>
    </row>
    <row r="204" spans="1:18">
      <c r="A204" s="4">
        <v>2</v>
      </c>
      <c r="B204" s="130">
        <v>39805</v>
      </c>
      <c r="C204" s="131" t="s">
        <v>547</v>
      </c>
      <c r="D204" s="132" t="s">
        <v>548</v>
      </c>
      <c r="E204" s="100" t="s">
        <v>25</v>
      </c>
      <c r="F204" s="133" t="s">
        <v>427</v>
      </c>
      <c r="G204" s="5">
        <v>1549000</v>
      </c>
      <c r="H204" s="134" t="s">
        <v>14</v>
      </c>
      <c r="I204" s="102"/>
      <c r="J204" s="135"/>
      <c r="K204" s="39"/>
      <c r="L204" s="6" t="str">
        <f t="shared" si="2"/>
        <v/>
      </c>
      <c r="M204" s="104"/>
      <c r="N204" s="120"/>
      <c r="O204" s="45"/>
      <c r="P204" s="530"/>
      <c r="Q204" s="70"/>
      <c r="R204" s="380"/>
    </row>
    <row r="205" spans="1:18">
      <c r="A205" s="4">
        <v>2</v>
      </c>
      <c r="B205" s="130">
        <v>39805</v>
      </c>
      <c r="C205" s="131" t="s">
        <v>549</v>
      </c>
      <c r="D205" s="132" t="s">
        <v>47</v>
      </c>
      <c r="E205" s="100" t="s">
        <v>48</v>
      </c>
      <c r="F205" s="133" t="s">
        <v>427</v>
      </c>
      <c r="G205" s="5">
        <v>4000000</v>
      </c>
      <c r="H205" s="134" t="s">
        <v>14</v>
      </c>
      <c r="I205" s="102"/>
      <c r="J205" s="135"/>
      <c r="K205" s="39"/>
      <c r="L205" s="6" t="str">
        <f t="shared" si="2"/>
        <v/>
      </c>
      <c r="M205" s="104"/>
      <c r="N205" s="120"/>
      <c r="O205" s="45"/>
      <c r="P205" s="530"/>
      <c r="Q205" s="70"/>
      <c r="R205" s="380"/>
    </row>
    <row r="206" spans="1:18">
      <c r="A206" s="4">
        <v>2</v>
      </c>
      <c r="B206" s="130">
        <v>39805</v>
      </c>
      <c r="C206" s="131" t="s">
        <v>550</v>
      </c>
      <c r="D206" s="132" t="s">
        <v>551</v>
      </c>
      <c r="E206" s="100" t="s">
        <v>13</v>
      </c>
      <c r="F206" s="133" t="s">
        <v>427</v>
      </c>
      <c r="G206" s="5">
        <v>10000000</v>
      </c>
      <c r="H206" s="134" t="s">
        <v>14</v>
      </c>
      <c r="I206" s="102"/>
      <c r="J206" s="135"/>
      <c r="K206" s="39"/>
      <c r="L206" s="6" t="str">
        <f t="shared" si="2"/>
        <v/>
      </c>
      <c r="M206" s="104"/>
      <c r="N206" s="120"/>
      <c r="O206" s="45"/>
      <c r="P206" s="530"/>
      <c r="Q206" s="70"/>
      <c r="R206" s="380"/>
    </row>
    <row r="207" spans="1:18" s="8" customFormat="1">
      <c r="A207" s="4">
        <v>3</v>
      </c>
      <c r="B207" s="130">
        <v>39805</v>
      </c>
      <c r="C207" s="131" t="s">
        <v>552</v>
      </c>
      <c r="D207" s="132" t="s">
        <v>553</v>
      </c>
      <c r="E207" s="100" t="s">
        <v>25</v>
      </c>
      <c r="F207" s="133" t="s">
        <v>432</v>
      </c>
      <c r="G207" s="5">
        <v>5500000</v>
      </c>
      <c r="H207" s="134" t="s">
        <v>14</v>
      </c>
      <c r="I207" s="102"/>
      <c r="J207" s="135"/>
      <c r="K207" s="39"/>
      <c r="L207" s="6" t="str">
        <f t="shared" si="2"/>
        <v/>
      </c>
      <c r="M207" s="104"/>
      <c r="N207" s="120"/>
      <c r="O207" s="45"/>
      <c r="P207" s="530"/>
      <c r="Q207" s="545"/>
      <c r="R207" s="380"/>
    </row>
    <row r="208" spans="1:18">
      <c r="A208" s="4">
        <v>2</v>
      </c>
      <c r="B208" s="130">
        <v>39805</v>
      </c>
      <c r="C208" s="131" t="s">
        <v>554</v>
      </c>
      <c r="D208" s="132" t="s">
        <v>555</v>
      </c>
      <c r="E208" s="100" t="s">
        <v>13</v>
      </c>
      <c r="F208" s="133" t="s">
        <v>427</v>
      </c>
      <c r="G208" s="5">
        <v>7500000</v>
      </c>
      <c r="H208" s="134" t="s">
        <v>14</v>
      </c>
      <c r="I208" s="102"/>
      <c r="J208" s="135"/>
      <c r="K208" s="39"/>
      <c r="L208" s="6" t="str">
        <f t="shared" si="2"/>
        <v/>
      </c>
      <c r="M208" s="104"/>
      <c r="N208" s="120"/>
      <c r="O208" s="45"/>
      <c r="P208" s="530"/>
      <c r="Q208" s="70"/>
      <c r="R208" s="380"/>
    </row>
    <row r="209" spans="1:18">
      <c r="A209" s="4">
        <v>2</v>
      </c>
      <c r="B209" s="130">
        <v>39805</v>
      </c>
      <c r="C209" s="131" t="s">
        <v>556</v>
      </c>
      <c r="D209" s="132" t="s">
        <v>38</v>
      </c>
      <c r="E209" s="100" t="s">
        <v>25</v>
      </c>
      <c r="F209" s="133" t="s">
        <v>427</v>
      </c>
      <c r="G209" s="5">
        <v>4060000</v>
      </c>
      <c r="H209" s="134" t="s">
        <v>14</v>
      </c>
      <c r="I209" s="102"/>
      <c r="J209" s="135"/>
      <c r="K209" s="39"/>
      <c r="L209" s="6" t="str">
        <f t="shared" ref="L209:L272" si="3">IF($K209&lt;&gt;0,$G209-$K209,"")</f>
        <v/>
      </c>
      <c r="M209" s="104"/>
      <c r="N209" s="120"/>
      <c r="O209" s="45"/>
      <c r="P209" s="530"/>
      <c r="Q209" s="70"/>
      <c r="R209" s="380"/>
    </row>
    <row r="210" spans="1:18">
      <c r="A210" s="4">
        <v>2</v>
      </c>
      <c r="B210" s="130">
        <v>39805</v>
      </c>
      <c r="C210" s="131" t="s">
        <v>557</v>
      </c>
      <c r="D210" s="132" t="s">
        <v>558</v>
      </c>
      <c r="E210" s="100" t="s">
        <v>56</v>
      </c>
      <c r="F210" s="133" t="s">
        <v>427</v>
      </c>
      <c r="G210" s="5">
        <v>3000000</v>
      </c>
      <c r="H210" s="134" t="s">
        <v>14</v>
      </c>
      <c r="I210" s="102"/>
      <c r="J210" s="135"/>
      <c r="K210" s="39"/>
      <c r="L210" s="6" t="str">
        <f t="shared" si="3"/>
        <v/>
      </c>
      <c r="M210" s="104"/>
      <c r="N210" s="120"/>
      <c r="O210" s="45"/>
      <c r="P210" s="530"/>
      <c r="Q210" s="70"/>
      <c r="R210" s="380"/>
    </row>
    <row r="211" spans="1:18">
      <c r="A211" s="4">
        <v>2</v>
      </c>
      <c r="B211" s="130">
        <v>39805</v>
      </c>
      <c r="C211" s="131" t="s">
        <v>559</v>
      </c>
      <c r="D211" s="132" t="s">
        <v>115</v>
      </c>
      <c r="E211" s="100" t="s">
        <v>25</v>
      </c>
      <c r="F211" s="133" t="s">
        <v>427</v>
      </c>
      <c r="G211" s="5">
        <v>1800000</v>
      </c>
      <c r="H211" s="134" t="s">
        <v>14</v>
      </c>
      <c r="I211" s="102"/>
      <c r="J211" s="135"/>
      <c r="K211" s="39"/>
      <c r="L211" s="6" t="str">
        <f t="shared" si="3"/>
        <v/>
      </c>
      <c r="M211" s="104"/>
      <c r="N211" s="120"/>
      <c r="O211" s="45"/>
      <c r="P211" s="530"/>
      <c r="Q211" s="70"/>
      <c r="R211" s="380"/>
    </row>
    <row r="212" spans="1:18">
      <c r="A212" s="4">
        <v>2</v>
      </c>
      <c r="B212" s="130">
        <v>39805</v>
      </c>
      <c r="C212" s="131" t="s">
        <v>560</v>
      </c>
      <c r="D212" s="132" t="s">
        <v>561</v>
      </c>
      <c r="E212" s="100" t="s">
        <v>62</v>
      </c>
      <c r="F212" s="133" t="s">
        <v>427</v>
      </c>
      <c r="G212" s="5">
        <v>2000000</v>
      </c>
      <c r="H212" s="134" t="s">
        <v>14</v>
      </c>
      <c r="I212" s="102"/>
      <c r="J212" s="135"/>
      <c r="K212" s="39"/>
      <c r="L212" s="6" t="str">
        <f t="shared" si="3"/>
        <v/>
      </c>
      <c r="M212" s="104"/>
      <c r="N212" s="120"/>
      <c r="O212" s="45"/>
      <c r="P212" s="530"/>
      <c r="Q212" s="70"/>
      <c r="R212" s="380"/>
    </row>
    <row r="213" spans="1:18">
      <c r="A213" s="4">
        <v>2</v>
      </c>
      <c r="B213" s="130">
        <v>39805</v>
      </c>
      <c r="C213" s="131" t="s">
        <v>562</v>
      </c>
      <c r="D213" s="132" t="s">
        <v>254</v>
      </c>
      <c r="E213" s="100" t="s">
        <v>22</v>
      </c>
      <c r="F213" s="133" t="s">
        <v>427</v>
      </c>
      <c r="G213" s="5">
        <v>5830000</v>
      </c>
      <c r="H213" s="134" t="s">
        <v>14</v>
      </c>
      <c r="I213" s="102"/>
      <c r="J213" s="135"/>
      <c r="K213" s="39"/>
      <c r="L213" s="6" t="str">
        <f t="shared" si="3"/>
        <v/>
      </c>
      <c r="M213" s="104"/>
      <c r="N213" s="120"/>
      <c r="O213" s="45"/>
      <c r="P213" s="530"/>
      <c r="Q213" s="70"/>
      <c r="R213" s="380"/>
    </row>
    <row r="214" spans="1:18">
      <c r="A214" s="4">
        <v>2</v>
      </c>
      <c r="B214" s="130">
        <v>39805</v>
      </c>
      <c r="C214" s="131" t="s">
        <v>563</v>
      </c>
      <c r="D214" s="132" t="s">
        <v>120</v>
      </c>
      <c r="E214" s="100" t="s">
        <v>73</v>
      </c>
      <c r="F214" s="133" t="s">
        <v>427</v>
      </c>
      <c r="G214" s="5">
        <v>14964000</v>
      </c>
      <c r="H214" s="134" t="s">
        <v>14</v>
      </c>
      <c r="I214" s="102"/>
      <c r="J214" s="135"/>
      <c r="K214" s="39"/>
      <c r="L214" s="6" t="str">
        <f t="shared" si="3"/>
        <v/>
      </c>
      <c r="M214" s="104"/>
      <c r="N214" s="120"/>
      <c r="O214" s="45"/>
      <c r="P214" s="530"/>
      <c r="Q214" s="70"/>
      <c r="R214" s="380"/>
    </row>
    <row r="215" spans="1:18">
      <c r="A215" s="4">
        <v>2</v>
      </c>
      <c r="B215" s="130">
        <v>39805</v>
      </c>
      <c r="C215" s="131" t="s">
        <v>564</v>
      </c>
      <c r="D215" s="132" t="s">
        <v>58</v>
      </c>
      <c r="E215" s="100" t="s">
        <v>59</v>
      </c>
      <c r="F215" s="133" t="s">
        <v>427</v>
      </c>
      <c r="G215" s="5">
        <v>13795000</v>
      </c>
      <c r="H215" s="134" t="s">
        <v>14</v>
      </c>
      <c r="I215" s="102">
        <v>40141</v>
      </c>
      <c r="J215" s="135">
        <v>4</v>
      </c>
      <c r="K215" s="39">
        <v>3455000</v>
      </c>
      <c r="L215" s="6">
        <f t="shared" si="3"/>
        <v>10340000</v>
      </c>
      <c r="M215" s="140" t="s">
        <v>311</v>
      </c>
      <c r="N215" s="120"/>
      <c r="O215" s="45"/>
      <c r="P215" s="530"/>
      <c r="Q215" s="70"/>
      <c r="R215" s="380"/>
    </row>
    <row r="216" spans="1:18">
      <c r="A216" s="4">
        <v>2</v>
      </c>
      <c r="B216" s="130">
        <v>39805</v>
      </c>
      <c r="C216" s="131" t="s">
        <v>565</v>
      </c>
      <c r="D216" s="132" t="s">
        <v>566</v>
      </c>
      <c r="E216" s="100" t="s">
        <v>25</v>
      </c>
      <c r="F216" s="133" t="s">
        <v>427</v>
      </c>
      <c r="G216" s="5">
        <v>7290000</v>
      </c>
      <c r="H216" s="134" t="s">
        <v>14</v>
      </c>
      <c r="I216" s="102"/>
      <c r="J216" s="135"/>
      <c r="K216" s="39"/>
      <c r="L216" s="6" t="str">
        <f t="shared" si="3"/>
        <v/>
      </c>
      <c r="M216" s="104"/>
      <c r="N216" s="120"/>
      <c r="O216" s="45"/>
      <c r="P216" s="530"/>
      <c r="Q216" s="70"/>
      <c r="R216" s="380"/>
    </row>
    <row r="217" spans="1:18">
      <c r="A217" s="4">
        <v>2</v>
      </c>
      <c r="B217" s="130">
        <v>39805</v>
      </c>
      <c r="C217" s="131" t="s">
        <v>567</v>
      </c>
      <c r="D217" s="132" t="s">
        <v>568</v>
      </c>
      <c r="E217" s="100" t="s">
        <v>62</v>
      </c>
      <c r="F217" s="133" t="s">
        <v>427</v>
      </c>
      <c r="G217" s="5">
        <v>2600000</v>
      </c>
      <c r="H217" s="134" t="s">
        <v>14</v>
      </c>
      <c r="I217" s="102"/>
      <c r="J217" s="135"/>
      <c r="K217" s="39"/>
      <c r="L217" s="6" t="str">
        <f t="shared" si="3"/>
        <v/>
      </c>
      <c r="M217" s="104"/>
      <c r="N217" s="120"/>
      <c r="O217" s="45"/>
      <c r="P217" s="530"/>
      <c r="Q217" s="70"/>
      <c r="R217" s="380"/>
    </row>
    <row r="218" spans="1:18">
      <c r="A218" s="4">
        <v>2</v>
      </c>
      <c r="B218" s="130">
        <v>39805</v>
      </c>
      <c r="C218" s="131" t="s">
        <v>569</v>
      </c>
      <c r="D218" s="132" t="s">
        <v>570</v>
      </c>
      <c r="E218" s="100" t="s">
        <v>45</v>
      </c>
      <c r="F218" s="133" t="s">
        <v>427</v>
      </c>
      <c r="G218" s="5">
        <v>4700000</v>
      </c>
      <c r="H218" s="134" t="s">
        <v>14</v>
      </c>
      <c r="I218" s="102"/>
      <c r="J218" s="135"/>
      <c r="K218" s="39"/>
      <c r="L218" s="6" t="str">
        <f t="shared" si="3"/>
        <v/>
      </c>
      <c r="M218" s="104"/>
      <c r="N218" s="120"/>
      <c r="O218" s="45"/>
      <c r="P218" s="530"/>
      <c r="Q218" s="70"/>
      <c r="R218" s="380"/>
    </row>
    <row r="219" spans="1:18">
      <c r="A219" s="4">
        <v>2</v>
      </c>
      <c r="B219" s="130">
        <v>39805</v>
      </c>
      <c r="C219" s="131" t="s">
        <v>571</v>
      </c>
      <c r="D219" s="132" t="s">
        <v>572</v>
      </c>
      <c r="E219" s="100" t="s">
        <v>70</v>
      </c>
      <c r="F219" s="133" t="s">
        <v>427</v>
      </c>
      <c r="G219" s="5">
        <v>4767000</v>
      </c>
      <c r="H219" s="134" t="s">
        <v>14</v>
      </c>
      <c r="I219" s="102"/>
      <c r="J219" s="135"/>
      <c r="K219" s="39"/>
      <c r="L219" s="6" t="str">
        <f t="shared" si="3"/>
        <v/>
      </c>
      <c r="M219" s="104"/>
      <c r="N219" s="120"/>
      <c r="O219" s="45"/>
      <c r="P219" s="530"/>
      <c r="Q219" s="70"/>
      <c r="R219" s="380"/>
    </row>
    <row r="220" spans="1:18">
      <c r="A220" s="4">
        <v>2</v>
      </c>
      <c r="B220" s="130">
        <v>39805</v>
      </c>
      <c r="C220" s="131" t="s">
        <v>573</v>
      </c>
      <c r="D220" s="132" t="s">
        <v>574</v>
      </c>
      <c r="E220" s="100" t="s">
        <v>25</v>
      </c>
      <c r="F220" s="133" t="s">
        <v>427</v>
      </c>
      <c r="G220" s="5">
        <v>10400000</v>
      </c>
      <c r="H220" s="134" t="s">
        <v>14</v>
      </c>
      <c r="I220" s="102"/>
      <c r="J220" s="135"/>
      <c r="K220" s="39"/>
      <c r="L220" s="6" t="str">
        <f t="shared" si="3"/>
        <v/>
      </c>
      <c r="M220" s="104"/>
      <c r="N220" s="120"/>
      <c r="O220" s="45"/>
      <c r="P220" s="530"/>
      <c r="Q220" s="70"/>
      <c r="R220" s="380"/>
    </row>
    <row r="221" spans="1:18">
      <c r="A221" s="4">
        <v>2</v>
      </c>
      <c r="B221" s="130">
        <v>39805</v>
      </c>
      <c r="C221" s="131" t="s">
        <v>575</v>
      </c>
      <c r="D221" s="132" t="s">
        <v>576</v>
      </c>
      <c r="E221" s="100" t="s">
        <v>59</v>
      </c>
      <c r="F221" s="133" t="s">
        <v>427</v>
      </c>
      <c r="G221" s="5">
        <v>3000000</v>
      </c>
      <c r="H221" s="134" t="s">
        <v>14</v>
      </c>
      <c r="I221" s="102"/>
      <c r="J221" s="135"/>
      <c r="K221" s="39"/>
      <c r="L221" s="6" t="str">
        <f t="shared" si="3"/>
        <v/>
      </c>
      <c r="M221" s="104"/>
      <c r="N221" s="120"/>
      <c r="O221" s="45"/>
      <c r="P221" s="530"/>
      <c r="Q221" s="70"/>
      <c r="R221" s="380"/>
    </row>
    <row r="222" spans="1:18">
      <c r="A222" s="4">
        <v>2</v>
      </c>
      <c r="B222" s="130">
        <v>39805</v>
      </c>
      <c r="C222" s="131" t="s">
        <v>577</v>
      </c>
      <c r="D222" s="132" t="s">
        <v>24</v>
      </c>
      <c r="E222" s="100" t="s">
        <v>25</v>
      </c>
      <c r="F222" s="133" t="s">
        <v>427</v>
      </c>
      <c r="G222" s="5">
        <v>11600000</v>
      </c>
      <c r="H222" s="134" t="s">
        <v>14</v>
      </c>
      <c r="I222" s="102"/>
      <c r="J222" s="135"/>
      <c r="K222" s="39"/>
      <c r="L222" s="6" t="str">
        <f t="shared" si="3"/>
        <v/>
      </c>
      <c r="M222" s="104"/>
      <c r="N222" s="120"/>
      <c r="O222" s="45"/>
      <c r="P222" s="530"/>
      <c r="Q222" s="70"/>
      <c r="R222" s="380"/>
    </row>
    <row r="223" spans="1:18">
      <c r="A223" s="4"/>
      <c r="B223" s="130">
        <v>39813</v>
      </c>
      <c r="C223" s="136" t="s">
        <v>34</v>
      </c>
      <c r="D223" s="137" t="s">
        <v>35</v>
      </c>
      <c r="E223" s="100" t="s">
        <v>36</v>
      </c>
      <c r="F223" s="133" t="s">
        <v>505</v>
      </c>
      <c r="G223" s="5">
        <v>1350000000</v>
      </c>
      <c r="H223" s="134" t="s">
        <v>14</v>
      </c>
      <c r="I223" s="102"/>
      <c r="J223" s="135"/>
      <c r="K223" s="39"/>
      <c r="L223" s="6" t="str">
        <f t="shared" si="3"/>
        <v/>
      </c>
      <c r="M223" s="104"/>
      <c r="N223" s="120"/>
      <c r="O223" s="45"/>
      <c r="P223" s="530"/>
      <c r="Q223" s="70"/>
      <c r="R223" s="380"/>
    </row>
    <row r="224" spans="1:18">
      <c r="A224" s="4"/>
      <c r="B224" s="130">
        <v>39813</v>
      </c>
      <c r="C224" s="136" t="s">
        <v>599</v>
      </c>
      <c r="D224" s="137" t="s">
        <v>256</v>
      </c>
      <c r="E224" s="118" t="s">
        <v>219</v>
      </c>
      <c r="F224" s="133" t="s">
        <v>505</v>
      </c>
      <c r="G224" s="5">
        <v>7579200000</v>
      </c>
      <c r="H224" s="134" t="s">
        <v>14</v>
      </c>
      <c r="I224" s="102"/>
      <c r="J224" s="135"/>
      <c r="K224" s="39"/>
      <c r="L224" s="6" t="str">
        <f t="shared" si="3"/>
        <v/>
      </c>
      <c r="M224" s="104"/>
      <c r="N224" s="120"/>
      <c r="O224" s="45"/>
      <c r="P224" s="530"/>
      <c r="Q224" s="70"/>
      <c r="R224" s="380"/>
    </row>
    <row r="225" spans="1:18">
      <c r="A225" s="4"/>
      <c r="B225" s="130">
        <v>39813</v>
      </c>
      <c r="C225" s="136" t="s">
        <v>578</v>
      </c>
      <c r="D225" s="137" t="s">
        <v>504</v>
      </c>
      <c r="E225" s="100" t="s">
        <v>62</v>
      </c>
      <c r="F225" s="133" t="s">
        <v>505</v>
      </c>
      <c r="G225" s="5">
        <v>3408000000</v>
      </c>
      <c r="H225" s="134" t="s">
        <v>14</v>
      </c>
      <c r="I225" s="102"/>
      <c r="J225" s="135"/>
      <c r="K225" s="39"/>
      <c r="L225" s="6" t="str">
        <f t="shared" si="3"/>
        <v/>
      </c>
      <c r="M225" s="104"/>
      <c r="N225" s="120"/>
      <c r="O225" s="45"/>
      <c r="P225" s="530"/>
      <c r="Q225" s="70"/>
      <c r="R225" s="380"/>
    </row>
    <row r="226" spans="1:18">
      <c r="A226" s="4"/>
      <c r="B226" s="130">
        <v>39813</v>
      </c>
      <c r="C226" s="136" t="s">
        <v>579</v>
      </c>
      <c r="D226" s="137" t="s">
        <v>580</v>
      </c>
      <c r="E226" s="100" t="s">
        <v>56</v>
      </c>
      <c r="F226" s="133" t="s">
        <v>505</v>
      </c>
      <c r="G226" s="5">
        <v>80347000</v>
      </c>
      <c r="H226" s="134" t="s">
        <v>14</v>
      </c>
      <c r="I226" s="102"/>
      <c r="J226" s="135"/>
      <c r="K226" s="39"/>
      <c r="L226" s="6" t="str">
        <f t="shared" si="3"/>
        <v/>
      </c>
      <c r="M226" s="104"/>
      <c r="N226" s="120"/>
      <c r="O226" s="45"/>
      <c r="P226" s="530"/>
      <c r="Q226" s="70"/>
      <c r="R226" s="380"/>
    </row>
    <row r="227" spans="1:18">
      <c r="A227" s="4">
        <v>16</v>
      </c>
      <c r="B227" s="130">
        <v>39813</v>
      </c>
      <c r="C227" s="136" t="s">
        <v>581</v>
      </c>
      <c r="D227" s="137" t="s">
        <v>15</v>
      </c>
      <c r="E227" s="100" t="s">
        <v>16</v>
      </c>
      <c r="F227" s="133" t="s">
        <v>1712</v>
      </c>
      <c r="G227" s="5">
        <v>2330000000</v>
      </c>
      <c r="H227" s="134" t="s">
        <v>14</v>
      </c>
      <c r="I227" s="102"/>
      <c r="J227" s="135"/>
      <c r="K227" s="39"/>
      <c r="L227" s="6" t="str">
        <f t="shared" si="3"/>
        <v/>
      </c>
      <c r="M227" s="104"/>
      <c r="N227" s="120"/>
      <c r="O227" s="45"/>
      <c r="P227" s="530"/>
      <c r="Q227" s="70"/>
      <c r="R227" s="380"/>
    </row>
    <row r="228" spans="1:18">
      <c r="A228" s="4"/>
      <c r="B228" s="130">
        <v>39813</v>
      </c>
      <c r="C228" s="136" t="s">
        <v>582</v>
      </c>
      <c r="D228" s="137" t="s">
        <v>583</v>
      </c>
      <c r="E228" s="126" t="s">
        <v>423</v>
      </c>
      <c r="F228" s="133" t="s">
        <v>505</v>
      </c>
      <c r="G228" s="5">
        <v>36000000</v>
      </c>
      <c r="H228" s="134" t="s">
        <v>14</v>
      </c>
      <c r="I228" s="102"/>
      <c r="J228" s="135"/>
      <c r="K228" s="39"/>
      <c r="L228" s="6" t="str">
        <f t="shared" si="3"/>
        <v/>
      </c>
      <c r="M228" s="104"/>
      <c r="N228" s="120"/>
      <c r="O228" s="45"/>
      <c r="P228" s="530"/>
      <c r="Q228" s="70"/>
      <c r="R228" s="380"/>
    </row>
    <row r="229" spans="1:18">
      <c r="A229" s="4">
        <v>2</v>
      </c>
      <c r="B229" s="130">
        <v>39813</v>
      </c>
      <c r="C229" s="9" t="s">
        <v>584</v>
      </c>
      <c r="D229" s="10" t="s">
        <v>585</v>
      </c>
      <c r="E229" s="113" t="s">
        <v>163</v>
      </c>
      <c r="F229" s="127" t="s">
        <v>427</v>
      </c>
      <c r="G229" s="11">
        <v>295400000</v>
      </c>
      <c r="H229" s="134" t="s">
        <v>14</v>
      </c>
      <c r="I229" s="102"/>
      <c r="J229" s="135"/>
      <c r="K229" s="39"/>
      <c r="L229" s="6" t="str">
        <f t="shared" si="3"/>
        <v/>
      </c>
      <c r="M229" s="104"/>
      <c r="N229" s="120"/>
      <c r="O229" s="45"/>
      <c r="P229" s="530"/>
      <c r="Q229" s="70"/>
      <c r="R229" s="380"/>
    </row>
    <row r="230" spans="1:18">
      <c r="A230" s="4">
        <v>1</v>
      </c>
      <c r="B230" s="130">
        <v>39822</v>
      </c>
      <c r="C230" s="136" t="s">
        <v>11</v>
      </c>
      <c r="D230" s="137" t="s">
        <v>685</v>
      </c>
      <c r="E230" s="100" t="s">
        <v>13</v>
      </c>
      <c r="F230" s="127" t="s">
        <v>505</v>
      </c>
      <c r="G230" s="5">
        <v>10000000000</v>
      </c>
      <c r="H230" s="134" t="s">
        <v>14</v>
      </c>
      <c r="I230" s="102">
        <v>40156</v>
      </c>
      <c r="J230" s="135">
        <v>4</v>
      </c>
      <c r="K230" s="39">
        <v>10000000000</v>
      </c>
      <c r="L230" s="6">
        <f t="shared" si="3"/>
        <v>0</v>
      </c>
      <c r="M230" s="104" t="s">
        <v>1294</v>
      </c>
      <c r="N230" s="120"/>
      <c r="O230" s="45"/>
      <c r="P230" s="530"/>
      <c r="Q230" s="70"/>
      <c r="R230" s="380"/>
    </row>
    <row r="231" spans="1:18">
      <c r="A231" s="4"/>
      <c r="B231" s="130">
        <v>39822</v>
      </c>
      <c r="C231" s="136" t="s">
        <v>604</v>
      </c>
      <c r="D231" s="137" t="s">
        <v>603</v>
      </c>
      <c r="E231" s="100" t="s">
        <v>62</v>
      </c>
      <c r="F231" s="127" t="s">
        <v>505</v>
      </c>
      <c r="G231" s="11">
        <v>125000000</v>
      </c>
      <c r="H231" s="134" t="s">
        <v>14</v>
      </c>
      <c r="I231" s="102">
        <v>39925</v>
      </c>
      <c r="J231" s="103">
        <v>4</v>
      </c>
      <c r="K231" s="39">
        <v>125000000</v>
      </c>
      <c r="L231" s="6">
        <f t="shared" si="3"/>
        <v>0</v>
      </c>
      <c r="M231" s="104" t="s">
        <v>1294</v>
      </c>
      <c r="N231" s="120">
        <v>39960</v>
      </c>
      <c r="O231" s="45" t="s">
        <v>1294</v>
      </c>
      <c r="P231" s="525"/>
      <c r="Q231" s="70" t="s">
        <v>1680</v>
      </c>
      <c r="R231" s="380">
        <v>5025000</v>
      </c>
    </row>
    <row r="232" spans="1:18">
      <c r="A232" s="4"/>
      <c r="B232" s="130">
        <v>39822</v>
      </c>
      <c r="C232" s="136" t="s">
        <v>605</v>
      </c>
      <c r="D232" s="137" t="s">
        <v>606</v>
      </c>
      <c r="E232" s="100" t="s">
        <v>105</v>
      </c>
      <c r="F232" s="127" t="s">
        <v>505</v>
      </c>
      <c r="G232" s="11">
        <v>30000000</v>
      </c>
      <c r="H232" s="134" t="s">
        <v>14</v>
      </c>
      <c r="I232" s="102"/>
      <c r="J232" s="135"/>
      <c r="K232" s="39"/>
      <c r="L232" s="6" t="str">
        <f t="shared" si="3"/>
        <v/>
      </c>
      <c r="M232" s="104"/>
      <c r="N232" s="120"/>
      <c r="O232" s="45"/>
      <c r="P232" s="530"/>
      <c r="Q232" s="70"/>
      <c r="R232" s="380"/>
    </row>
    <row r="233" spans="1:18" ht="28.5">
      <c r="A233" s="251"/>
      <c r="B233" s="252">
        <v>39822</v>
      </c>
      <c r="C233" s="253" t="s">
        <v>607</v>
      </c>
      <c r="D233" s="558" t="s">
        <v>686</v>
      </c>
      <c r="E233" s="254" t="s">
        <v>67</v>
      </c>
      <c r="F233" s="255" t="s">
        <v>505</v>
      </c>
      <c r="G233" s="256">
        <v>28685000</v>
      </c>
      <c r="H233" s="257" t="s">
        <v>14</v>
      </c>
      <c r="I233" s="284">
        <v>40184</v>
      </c>
      <c r="J233" s="1012">
        <v>4</v>
      </c>
      <c r="K233" s="286">
        <v>7172000</v>
      </c>
      <c r="L233" s="287">
        <f t="shared" si="3"/>
        <v>21513000</v>
      </c>
      <c r="M233" s="104" t="s">
        <v>320</v>
      </c>
      <c r="N233" s="120"/>
      <c r="O233" s="45"/>
      <c r="P233" s="530"/>
      <c r="Q233" s="70"/>
      <c r="R233" s="380"/>
    </row>
    <row r="234" spans="1:18">
      <c r="A234" s="4"/>
      <c r="B234" s="130">
        <v>39822</v>
      </c>
      <c r="C234" s="136" t="s">
        <v>608</v>
      </c>
      <c r="D234" s="137" t="s">
        <v>609</v>
      </c>
      <c r="E234" s="100" t="s">
        <v>25</v>
      </c>
      <c r="F234" s="127" t="s">
        <v>505</v>
      </c>
      <c r="G234" s="11">
        <v>5000000</v>
      </c>
      <c r="H234" s="134" t="s">
        <v>14</v>
      </c>
      <c r="I234" s="102">
        <v>40093</v>
      </c>
      <c r="J234" s="135">
        <v>4</v>
      </c>
      <c r="K234" s="39">
        <v>5000000</v>
      </c>
      <c r="L234" s="6">
        <f t="shared" si="3"/>
        <v>0</v>
      </c>
      <c r="M234" s="104" t="s">
        <v>1294</v>
      </c>
      <c r="N234" s="120"/>
      <c r="O234" s="45"/>
      <c r="P234" s="530"/>
      <c r="Q234" s="70"/>
      <c r="R234" s="380"/>
    </row>
    <row r="235" spans="1:18">
      <c r="A235" s="4"/>
      <c r="B235" s="130">
        <v>39822</v>
      </c>
      <c r="C235" s="136" t="s">
        <v>610</v>
      </c>
      <c r="D235" s="137" t="s">
        <v>611</v>
      </c>
      <c r="E235" s="118" t="s">
        <v>250</v>
      </c>
      <c r="F235" s="127" t="s">
        <v>505</v>
      </c>
      <c r="G235" s="11">
        <v>25000000</v>
      </c>
      <c r="H235" s="134" t="s">
        <v>14</v>
      </c>
      <c r="I235" s="102"/>
      <c r="J235" s="135"/>
      <c r="K235" s="39"/>
      <c r="L235" s="6" t="str">
        <f t="shared" si="3"/>
        <v/>
      </c>
      <c r="M235" s="104"/>
      <c r="N235" s="120"/>
      <c r="O235" s="45"/>
      <c r="P235" s="530"/>
      <c r="Q235" s="70"/>
      <c r="R235" s="380"/>
    </row>
    <row r="236" spans="1:18">
      <c r="A236" s="4"/>
      <c r="B236" s="130">
        <v>39822</v>
      </c>
      <c r="C236" s="136" t="s">
        <v>612</v>
      </c>
      <c r="D236" s="137" t="s">
        <v>613</v>
      </c>
      <c r="E236" s="100" t="s">
        <v>67</v>
      </c>
      <c r="F236" s="127" t="s">
        <v>505</v>
      </c>
      <c r="G236" s="11">
        <v>89310000</v>
      </c>
      <c r="H236" s="134" t="s">
        <v>14</v>
      </c>
      <c r="I236" s="102">
        <v>39911</v>
      </c>
      <c r="J236" s="103">
        <v>4</v>
      </c>
      <c r="K236" s="39">
        <v>89310000</v>
      </c>
      <c r="L236" s="6">
        <v>0</v>
      </c>
      <c r="M236" s="104" t="s">
        <v>1294</v>
      </c>
      <c r="N236" s="138">
        <v>39960</v>
      </c>
      <c r="O236" s="45" t="s">
        <v>1294</v>
      </c>
      <c r="P236" s="525"/>
      <c r="Q236" s="70" t="s">
        <v>1680</v>
      </c>
      <c r="R236" s="380">
        <v>2100000</v>
      </c>
    </row>
    <row r="237" spans="1:18">
      <c r="A237" s="4"/>
      <c r="B237" s="130">
        <v>39822</v>
      </c>
      <c r="C237" s="136" t="s">
        <v>1560</v>
      </c>
      <c r="D237" s="137" t="s">
        <v>614</v>
      </c>
      <c r="E237" s="100" t="s">
        <v>13</v>
      </c>
      <c r="F237" s="127" t="s">
        <v>505</v>
      </c>
      <c r="G237" s="11">
        <v>24900000</v>
      </c>
      <c r="H237" s="134" t="s">
        <v>14</v>
      </c>
      <c r="I237" s="102"/>
      <c r="J237" s="135"/>
      <c r="K237" s="39"/>
      <c r="L237" s="6" t="str">
        <f t="shared" si="3"/>
        <v/>
      </c>
      <c r="M237" s="104"/>
      <c r="N237" s="120"/>
      <c r="O237" s="45"/>
      <c r="P237" s="530"/>
      <c r="Q237" s="70"/>
      <c r="R237" s="380"/>
    </row>
    <row r="238" spans="1:18">
      <c r="A238" s="4"/>
      <c r="B238" s="130">
        <v>39822</v>
      </c>
      <c r="C238" s="136" t="s">
        <v>615</v>
      </c>
      <c r="D238" s="137" t="s">
        <v>15</v>
      </c>
      <c r="E238" s="100" t="s">
        <v>16</v>
      </c>
      <c r="F238" s="127" t="s">
        <v>505</v>
      </c>
      <c r="G238" s="11">
        <v>3388890000</v>
      </c>
      <c r="H238" s="134" t="s">
        <v>14</v>
      </c>
      <c r="I238" s="102">
        <v>39981</v>
      </c>
      <c r="J238" s="103">
        <v>4</v>
      </c>
      <c r="K238" s="38">
        <v>3388890000</v>
      </c>
      <c r="L238" s="6">
        <f t="shared" si="3"/>
        <v>0</v>
      </c>
      <c r="M238" s="104" t="s">
        <v>1294</v>
      </c>
      <c r="N238" s="120">
        <v>40023</v>
      </c>
      <c r="O238" s="45" t="s">
        <v>1294</v>
      </c>
      <c r="P238" s="525"/>
      <c r="Q238" s="70" t="s">
        <v>1680</v>
      </c>
      <c r="R238" s="380">
        <v>340000000</v>
      </c>
    </row>
    <row r="239" spans="1:18">
      <c r="A239" s="4"/>
      <c r="B239" s="130">
        <v>39822</v>
      </c>
      <c r="C239" s="136" t="s">
        <v>616</v>
      </c>
      <c r="D239" s="137" t="s">
        <v>617</v>
      </c>
      <c r="E239" s="139" t="s">
        <v>618</v>
      </c>
      <c r="F239" s="127" t="s">
        <v>505</v>
      </c>
      <c r="G239" s="11">
        <v>135000000</v>
      </c>
      <c r="H239" s="134" t="s">
        <v>14</v>
      </c>
      <c r="I239" s="102"/>
      <c r="J239" s="135"/>
      <c r="K239" s="39"/>
      <c r="L239" s="6" t="str">
        <f t="shared" si="3"/>
        <v/>
      </c>
      <c r="M239" s="104"/>
      <c r="N239" s="120"/>
      <c r="O239" s="45"/>
      <c r="P239" s="530"/>
      <c r="Q239" s="70"/>
      <c r="R239" s="380"/>
    </row>
    <row r="240" spans="1:18">
      <c r="A240" s="4"/>
      <c r="B240" s="130">
        <v>39822</v>
      </c>
      <c r="C240" s="136" t="s">
        <v>619</v>
      </c>
      <c r="D240" s="137" t="s">
        <v>368</v>
      </c>
      <c r="E240" s="113" t="s">
        <v>163</v>
      </c>
      <c r="F240" s="127" t="s">
        <v>505</v>
      </c>
      <c r="G240" s="11">
        <v>32668000</v>
      </c>
      <c r="H240" s="134" t="s">
        <v>14</v>
      </c>
      <c r="I240" s="102"/>
      <c r="J240" s="135"/>
      <c r="K240" s="39"/>
      <c r="L240" s="6" t="str">
        <f t="shared" si="3"/>
        <v/>
      </c>
      <c r="M240" s="104"/>
      <c r="N240" s="120"/>
      <c r="O240" s="45"/>
      <c r="P240" s="530"/>
      <c r="Q240" s="70"/>
      <c r="R240" s="380"/>
    </row>
    <row r="241" spans="1:18">
      <c r="A241" s="4"/>
      <c r="B241" s="130">
        <v>39822</v>
      </c>
      <c r="C241" s="136" t="s">
        <v>620</v>
      </c>
      <c r="D241" s="137" t="s">
        <v>621</v>
      </c>
      <c r="E241" s="100" t="s">
        <v>56</v>
      </c>
      <c r="F241" s="127" t="s">
        <v>505</v>
      </c>
      <c r="G241" s="11">
        <v>24000000</v>
      </c>
      <c r="H241" s="134" t="s">
        <v>14</v>
      </c>
      <c r="I241" s="102"/>
      <c r="J241" s="135"/>
      <c r="K241" s="39"/>
      <c r="L241" s="6" t="str">
        <f t="shared" si="3"/>
        <v/>
      </c>
      <c r="M241" s="104"/>
      <c r="N241" s="120"/>
      <c r="O241" s="45"/>
      <c r="P241" s="530"/>
      <c r="Q241" s="70"/>
      <c r="R241" s="380"/>
    </row>
    <row r="242" spans="1:18">
      <c r="A242" s="4"/>
      <c r="B242" s="130">
        <v>39822</v>
      </c>
      <c r="C242" s="136" t="s">
        <v>622</v>
      </c>
      <c r="D242" s="137" t="s">
        <v>623</v>
      </c>
      <c r="E242" s="100" t="s">
        <v>36</v>
      </c>
      <c r="F242" s="127" t="s">
        <v>505</v>
      </c>
      <c r="G242" s="11">
        <v>28000000</v>
      </c>
      <c r="H242" s="134" t="s">
        <v>14</v>
      </c>
      <c r="I242" s="102"/>
      <c r="J242" s="135"/>
      <c r="K242" s="39"/>
      <c r="L242" s="6" t="str">
        <f t="shared" si="3"/>
        <v/>
      </c>
      <c r="M242" s="104"/>
      <c r="N242" s="120"/>
      <c r="O242" s="45"/>
      <c r="P242" s="530"/>
      <c r="Q242" s="70"/>
      <c r="R242" s="380"/>
    </row>
    <row r="243" spans="1:18">
      <c r="A243" s="4"/>
      <c r="B243" s="130">
        <v>39822</v>
      </c>
      <c r="C243" s="136" t="s">
        <v>624</v>
      </c>
      <c r="D243" s="137" t="s">
        <v>625</v>
      </c>
      <c r="E243" s="100" t="s">
        <v>22</v>
      </c>
      <c r="F243" s="127" t="s">
        <v>505</v>
      </c>
      <c r="G243" s="11">
        <v>78158000</v>
      </c>
      <c r="H243" s="134" t="s">
        <v>14</v>
      </c>
      <c r="I243" s="102">
        <v>39925</v>
      </c>
      <c r="J243" s="103">
        <v>4</v>
      </c>
      <c r="K243" s="39">
        <v>78158000</v>
      </c>
      <c r="L243" s="6">
        <f t="shared" si="3"/>
        <v>0</v>
      </c>
      <c r="M243" s="104" t="s">
        <v>1294</v>
      </c>
      <c r="N243" s="120">
        <v>39960</v>
      </c>
      <c r="O243" s="45" t="s">
        <v>1294</v>
      </c>
      <c r="P243" s="525"/>
      <c r="Q243" s="70" t="s">
        <v>1680</v>
      </c>
      <c r="R243" s="380">
        <v>2200000</v>
      </c>
    </row>
    <row r="244" spans="1:18">
      <c r="A244" s="4"/>
      <c r="B244" s="130">
        <v>39822</v>
      </c>
      <c r="C244" s="136" t="s">
        <v>626</v>
      </c>
      <c r="D244" s="137" t="s">
        <v>627</v>
      </c>
      <c r="E244" s="100" t="s">
        <v>123</v>
      </c>
      <c r="F244" s="127" t="s">
        <v>505</v>
      </c>
      <c r="G244" s="11">
        <v>44000000</v>
      </c>
      <c r="H244" s="134" t="s">
        <v>14</v>
      </c>
      <c r="I244" s="102"/>
      <c r="J244" s="135"/>
      <c r="K244" s="39"/>
      <c r="L244" s="6" t="str">
        <f t="shared" si="3"/>
        <v/>
      </c>
      <c r="M244" s="104"/>
      <c r="N244" s="120"/>
      <c r="O244" s="45"/>
      <c r="P244" s="530"/>
      <c r="Q244" s="70"/>
      <c r="R244" s="380"/>
    </row>
    <row r="245" spans="1:18">
      <c r="A245" s="4"/>
      <c r="B245" s="130">
        <v>39822</v>
      </c>
      <c r="C245" s="136" t="s">
        <v>628</v>
      </c>
      <c r="D245" s="137" t="s">
        <v>629</v>
      </c>
      <c r="E245" s="100" t="s">
        <v>62</v>
      </c>
      <c r="F245" s="127" t="s">
        <v>505</v>
      </c>
      <c r="G245" s="11">
        <v>13400000</v>
      </c>
      <c r="H245" s="134" t="s">
        <v>14</v>
      </c>
      <c r="I245" s="102">
        <v>40107</v>
      </c>
      <c r="J245" s="135">
        <v>4</v>
      </c>
      <c r="K245" s="39">
        <v>13400000</v>
      </c>
      <c r="L245" s="6">
        <f t="shared" si="3"/>
        <v>0</v>
      </c>
      <c r="M245" s="104" t="s">
        <v>1294</v>
      </c>
      <c r="N245" s="120"/>
      <c r="O245" s="45"/>
      <c r="P245" s="530"/>
      <c r="Q245" s="70"/>
      <c r="R245" s="380"/>
    </row>
    <row r="246" spans="1:18">
      <c r="A246" s="4"/>
      <c r="B246" s="130">
        <v>39822</v>
      </c>
      <c r="C246" s="136" t="s">
        <v>630</v>
      </c>
      <c r="D246" s="137" t="s">
        <v>631</v>
      </c>
      <c r="E246" s="100" t="s">
        <v>67</v>
      </c>
      <c r="F246" s="127" t="s">
        <v>505</v>
      </c>
      <c r="G246" s="11">
        <v>10000000</v>
      </c>
      <c r="H246" s="134" t="s">
        <v>14</v>
      </c>
      <c r="I246" s="102"/>
      <c r="J246" s="135"/>
      <c r="K246" s="39"/>
      <c r="L246" s="6" t="str">
        <f t="shared" si="3"/>
        <v/>
      </c>
      <c r="M246" s="104"/>
      <c r="N246" s="120"/>
      <c r="O246" s="45"/>
      <c r="P246" s="530"/>
      <c r="Q246" s="70"/>
      <c r="R246" s="380"/>
    </row>
    <row r="247" spans="1:18">
      <c r="A247" s="4"/>
      <c r="B247" s="130">
        <v>39822</v>
      </c>
      <c r="C247" s="136" t="s">
        <v>632</v>
      </c>
      <c r="D247" s="137" t="s">
        <v>633</v>
      </c>
      <c r="E247" s="118" t="s">
        <v>219</v>
      </c>
      <c r="F247" s="127" t="s">
        <v>505</v>
      </c>
      <c r="G247" s="11">
        <v>100000000</v>
      </c>
      <c r="H247" s="134" t="s">
        <v>14</v>
      </c>
      <c r="I247" s="102">
        <v>40065</v>
      </c>
      <c r="J247" s="135">
        <v>4</v>
      </c>
      <c r="K247" s="39">
        <v>100000000</v>
      </c>
      <c r="L247" s="6">
        <f t="shared" si="3"/>
        <v>0</v>
      </c>
      <c r="M247" s="104" t="s">
        <v>1294</v>
      </c>
      <c r="N247" s="120"/>
      <c r="O247" s="45"/>
      <c r="P247" s="530"/>
      <c r="Q247" s="70"/>
      <c r="R247" s="380"/>
    </row>
    <row r="248" spans="1:18">
      <c r="A248" s="4"/>
      <c r="B248" s="130">
        <v>39822</v>
      </c>
      <c r="C248" s="136" t="s">
        <v>634</v>
      </c>
      <c r="D248" s="137" t="s">
        <v>635</v>
      </c>
      <c r="E248" s="100" t="s">
        <v>56</v>
      </c>
      <c r="F248" s="127" t="s">
        <v>505</v>
      </c>
      <c r="G248" s="11">
        <v>20000000</v>
      </c>
      <c r="H248" s="134" t="s">
        <v>14</v>
      </c>
      <c r="I248" s="102"/>
      <c r="J248" s="135"/>
      <c r="K248" s="39"/>
      <c r="L248" s="6" t="str">
        <f t="shared" si="3"/>
        <v/>
      </c>
      <c r="M248" s="104"/>
      <c r="N248" s="120"/>
      <c r="O248" s="45"/>
      <c r="P248" s="530"/>
      <c r="Q248" s="70"/>
      <c r="R248" s="380"/>
    </row>
    <row r="249" spans="1:18">
      <c r="A249" s="4"/>
      <c r="B249" s="130">
        <v>39822</v>
      </c>
      <c r="C249" s="136" t="s">
        <v>636</v>
      </c>
      <c r="D249" s="137" t="s">
        <v>637</v>
      </c>
      <c r="E249" s="126" t="s">
        <v>423</v>
      </c>
      <c r="F249" s="127" t="s">
        <v>505</v>
      </c>
      <c r="G249" s="11">
        <v>10200000</v>
      </c>
      <c r="H249" s="134" t="s">
        <v>14</v>
      </c>
      <c r="I249" s="102"/>
      <c r="J249" s="135"/>
      <c r="K249" s="39"/>
      <c r="L249" s="6" t="str">
        <f t="shared" si="3"/>
        <v/>
      </c>
      <c r="M249" s="104"/>
      <c r="N249" s="120"/>
      <c r="O249" s="45"/>
      <c r="P249" s="530"/>
      <c r="Q249" s="70"/>
      <c r="R249" s="380"/>
    </row>
    <row r="250" spans="1:18">
      <c r="A250" s="4"/>
      <c r="B250" s="130">
        <v>39822</v>
      </c>
      <c r="C250" s="136" t="s">
        <v>638</v>
      </c>
      <c r="D250" s="137" t="s">
        <v>232</v>
      </c>
      <c r="E250" s="100" t="s">
        <v>13</v>
      </c>
      <c r="F250" s="127" t="s">
        <v>505</v>
      </c>
      <c r="G250" s="11">
        <v>16000000</v>
      </c>
      <c r="H250" s="134" t="s">
        <v>14</v>
      </c>
      <c r="I250" s="102"/>
      <c r="J250" s="135"/>
      <c r="K250" s="39"/>
      <c r="L250" s="6" t="str">
        <f t="shared" si="3"/>
        <v/>
      </c>
      <c r="M250" s="104"/>
      <c r="N250" s="120"/>
      <c r="O250" s="45"/>
      <c r="P250" s="530"/>
      <c r="Q250" s="70"/>
      <c r="R250" s="380"/>
    </row>
    <row r="251" spans="1:18">
      <c r="A251" s="4"/>
      <c r="B251" s="130">
        <v>39822</v>
      </c>
      <c r="C251" s="136" t="s">
        <v>639</v>
      </c>
      <c r="D251" s="137" t="s">
        <v>640</v>
      </c>
      <c r="E251" s="100" t="s">
        <v>13</v>
      </c>
      <c r="F251" s="127" t="s">
        <v>505</v>
      </c>
      <c r="G251" s="11">
        <v>65000000</v>
      </c>
      <c r="H251" s="134" t="s">
        <v>14</v>
      </c>
      <c r="I251" s="102"/>
      <c r="J251" s="135"/>
      <c r="K251" s="39"/>
      <c r="L251" s="6" t="str">
        <f t="shared" si="3"/>
        <v/>
      </c>
      <c r="M251" s="104"/>
      <c r="N251" s="120"/>
      <c r="O251" s="45"/>
      <c r="P251" s="530"/>
      <c r="Q251" s="70"/>
      <c r="R251" s="380"/>
    </row>
    <row r="252" spans="1:18">
      <c r="A252" s="4"/>
      <c r="B252" s="130">
        <v>39822</v>
      </c>
      <c r="C252" s="136" t="s">
        <v>641</v>
      </c>
      <c r="D252" s="137" t="s">
        <v>642</v>
      </c>
      <c r="E252" s="100" t="s">
        <v>105</v>
      </c>
      <c r="F252" s="127" t="s">
        <v>505</v>
      </c>
      <c r="G252" s="11">
        <v>20000000</v>
      </c>
      <c r="H252" s="134" t="s">
        <v>14</v>
      </c>
      <c r="I252" s="102"/>
      <c r="J252" s="135"/>
      <c r="K252" s="39"/>
      <c r="L252" s="6" t="str">
        <f t="shared" si="3"/>
        <v/>
      </c>
      <c r="M252" s="104"/>
      <c r="N252" s="120"/>
      <c r="O252" s="45"/>
      <c r="P252" s="530"/>
      <c r="Q252" s="70"/>
      <c r="R252" s="380"/>
    </row>
    <row r="253" spans="1:18">
      <c r="A253" s="4"/>
      <c r="B253" s="130">
        <v>39822</v>
      </c>
      <c r="C253" s="136" t="s">
        <v>643</v>
      </c>
      <c r="D253" s="137" t="s">
        <v>644</v>
      </c>
      <c r="E253" s="118" t="s">
        <v>219</v>
      </c>
      <c r="F253" s="127" t="s">
        <v>505</v>
      </c>
      <c r="G253" s="11">
        <v>16500000</v>
      </c>
      <c r="H253" s="134" t="s">
        <v>14</v>
      </c>
      <c r="I253" s="102"/>
      <c r="J253" s="135"/>
      <c r="K253" s="39"/>
      <c r="L253" s="6" t="str">
        <f t="shared" si="3"/>
        <v/>
      </c>
      <c r="M253" s="104"/>
      <c r="N253" s="120"/>
      <c r="O253" s="45"/>
      <c r="P253" s="530"/>
      <c r="Q253" s="70"/>
      <c r="R253" s="380"/>
    </row>
    <row r="254" spans="1:18">
      <c r="A254" s="4"/>
      <c r="B254" s="130">
        <v>39822</v>
      </c>
      <c r="C254" s="136" t="s">
        <v>645</v>
      </c>
      <c r="D254" s="137" t="s">
        <v>149</v>
      </c>
      <c r="E254" s="113" t="s">
        <v>150</v>
      </c>
      <c r="F254" s="127" t="s">
        <v>505</v>
      </c>
      <c r="G254" s="11">
        <v>20000000</v>
      </c>
      <c r="H254" s="134" t="s">
        <v>14</v>
      </c>
      <c r="I254" s="102"/>
      <c r="J254" s="135"/>
      <c r="K254" s="39"/>
      <c r="L254" s="6" t="str">
        <f t="shared" si="3"/>
        <v/>
      </c>
      <c r="M254" s="104"/>
      <c r="N254" s="120"/>
      <c r="O254" s="45"/>
      <c r="P254" s="530"/>
      <c r="Q254" s="70"/>
      <c r="R254" s="380"/>
    </row>
    <row r="255" spans="1:18">
      <c r="A255" s="4"/>
      <c r="B255" s="130">
        <v>39822</v>
      </c>
      <c r="C255" s="136" t="s">
        <v>646</v>
      </c>
      <c r="D255" s="137" t="s">
        <v>647</v>
      </c>
      <c r="E255" s="100" t="s">
        <v>59</v>
      </c>
      <c r="F255" s="127" t="s">
        <v>505</v>
      </c>
      <c r="G255" s="11">
        <v>33000000</v>
      </c>
      <c r="H255" s="134" t="s">
        <v>14</v>
      </c>
      <c r="I255" s="102"/>
      <c r="J255" s="135"/>
      <c r="K255" s="39"/>
      <c r="L255" s="6" t="str">
        <f t="shared" si="3"/>
        <v/>
      </c>
      <c r="M255" s="104"/>
      <c r="N255" s="120"/>
      <c r="O255" s="45"/>
      <c r="P255" s="530"/>
      <c r="Q255" s="70"/>
      <c r="R255" s="380"/>
    </row>
    <row r="256" spans="1:18">
      <c r="A256" s="4"/>
      <c r="B256" s="130">
        <v>39822</v>
      </c>
      <c r="C256" s="136" t="s">
        <v>648</v>
      </c>
      <c r="D256" s="137" t="s">
        <v>649</v>
      </c>
      <c r="E256" s="100" t="s">
        <v>45</v>
      </c>
      <c r="F256" s="127" t="s">
        <v>505</v>
      </c>
      <c r="G256" s="11">
        <v>25000000</v>
      </c>
      <c r="H256" s="134" t="s">
        <v>14</v>
      </c>
      <c r="I256" s="102">
        <v>39918</v>
      </c>
      <c r="J256" s="103">
        <v>4</v>
      </c>
      <c r="K256" s="39">
        <v>25000000</v>
      </c>
      <c r="L256" s="6">
        <v>0</v>
      </c>
      <c r="M256" s="104" t="s">
        <v>1294</v>
      </c>
      <c r="N256" s="120"/>
      <c r="O256" s="45"/>
      <c r="P256" s="525"/>
      <c r="Q256" s="70"/>
      <c r="R256" s="380"/>
    </row>
    <row r="257" spans="1:18">
      <c r="A257" s="4">
        <v>2</v>
      </c>
      <c r="B257" s="130">
        <v>39822</v>
      </c>
      <c r="C257" s="136" t="s">
        <v>650</v>
      </c>
      <c r="D257" s="137" t="s">
        <v>104</v>
      </c>
      <c r="E257" s="100" t="s">
        <v>36</v>
      </c>
      <c r="F257" s="127" t="s">
        <v>427</v>
      </c>
      <c r="G257" s="11">
        <v>12000000</v>
      </c>
      <c r="H257" s="134" t="s">
        <v>14</v>
      </c>
      <c r="I257" s="102"/>
      <c r="J257" s="135"/>
      <c r="K257" s="39"/>
      <c r="L257" s="6" t="str">
        <f t="shared" si="3"/>
        <v/>
      </c>
      <c r="M257" s="104"/>
      <c r="N257" s="120"/>
      <c r="O257" s="45"/>
      <c r="P257" s="530"/>
      <c r="Q257" s="70"/>
      <c r="R257" s="380"/>
    </row>
    <row r="258" spans="1:18">
      <c r="A258" s="4">
        <v>2</v>
      </c>
      <c r="B258" s="130">
        <v>39822</v>
      </c>
      <c r="C258" s="136" t="s">
        <v>652</v>
      </c>
      <c r="D258" s="137" t="s">
        <v>651</v>
      </c>
      <c r="E258" s="113" t="s">
        <v>181</v>
      </c>
      <c r="F258" s="127" t="s">
        <v>427</v>
      </c>
      <c r="G258" s="11">
        <v>6000000</v>
      </c>
      <c r="H258" s="134" t="s">
        <v>14</v>
      </c>
      <c r="I258" s="102"/>
      <c r="J258" s="135"/>
      <c r="K258" s="39"/>
      <c r="L258" s="6" t="str">
        <f t="shared" si="3"/>
        <v/>
      </c>
      <c r="M258" s="104"/>
      <c r="N258" s="120"/>
      <c r="O258" s="45"/>
      <c r="P258" s="530"/>
      <c r="Q258" s="70"/>
      <c r="R258" s="380"/>
    </row>
    <row r="259" spans="1:18">
      <c r="A259" s="4">
        <v>2</v>
      </c>
      <c r="B259" s="130">
        <v>39822</v>
      </c>
      <c r="C259" s="136" t="s">
        <v>653</v>
      </c>
      <c r="D259" s="137" t="s">
        <v>654</v>
      </c>
      <c r="E259" s="100" t="s">
        <v>25</v>
      </c>
      <c r="F259" s="127" t="s">
        <v>427</v>
      </c>
      <c r="G259" s="11">
        <v>6815000</v>
      </c>
      <c r="H259" s="134" t="s">
        <v>14</v>
      </c>
      <c r="I259" s="102"/>
      <c r="J259" s="135"/>
      <c r="K259" s="39"/>
      <c r="L259" s="6" t="str">
        <f t="shared" si="3"/>
        <v/>
      </c>
      <c r="M259" s="104"/>
      <c r="N259" s="120"/>
      <c r="O259" s="45"/>
      <c r="P259" s="530"/>
      <c r="Q259" s="70"/>
      <c r="R259" s="380"/>
    </row>
    <row r="260" spans="1:18">
      <c r="A260" s="4">
        <v>2</v>
      </c>
      <c r="B260" s="130">
        <v>39822</v>
      </c>
      <c r="C260" s="136" t="s">
        <v>655</v>
      </c>
      <c r="D260" s="137" t="s">
        <v>656</v>
      </c>
      <c r="E260" s="100" t="s">
        <v>25</v>
      </c>
      <c r="F260" s="127" t="s">
        <v>427</v>
      </c>
      <c r="G260" s="11">
        <v>5803000</v>
      </c>
      <c r="H260" s="134" t="s">
        <v>14</v>
      </c>
      <c r="I260" s="102"/>
      <c r="J260" s="135"/>
      <c r="K260" s="39"/>
      <c r="L260" s="6" t="str">
        <f t="shared" si="3"/>
        <v/>
      </c>
      <c r="M260" s="104"/>
      <c r="N260" s="120"/>
      <c r="O260" s="45"/>
      <c r="P260" s="530"/>
      <c r="Q260" s="70"/>
      <c r="R260" s="380"/>
    </row>
    <row r="261" spans="1:18">
      <c r="A261" s="4">
        <v>2</v>
      </c>
      <c r="B261" s="130">
        <v>39822</v>
      </c>
      <c r="C261" s="136" t="s">
        <v>658</v>
      </c>
      <c r="D261" s="137" t="s">
        <v>657</v>
      </c>
      <c r="E261" s="100" t="s">
        <v>13</v>
      </c>
      <c r="F261" s="127" t="s">
        <v>427</v>
      </c>
      <c r="G261" s="11">
        <v>3070000</v>
      </c>
      <c r="H261" s="134" t="s">
        <v>14</v>
      </c>
      <c r="I261" s="102"/>
      <c r="J261" s="135"/>
      <c r="K261" s="39"/>
      <c r="L261" s="6" t="str">
        <f t="shared" si="3"/>
        <v/>
      </c>
      <c r="M261" s="104"/>
      <c r="N261" s="120"/>
      <c r="O261" s="45"/>
      <c r="P261" s="530"/>
      <c r="Q261" s="70"/>
      <c r="R261" s="380"/>
    </row>
    <row r="262" spans="1:18" s="8" customFormat="1">
      <c r="A262" s="4">
        <v>3</v>
      </c>
      <c r="B262" s="130">
        <v>39822</v>
      </c>
      <c r="C262" s="136" t="s">
        <v>659</v>
      </c>
      <c r="D262" s="137" t="s">
        <v>660</v>
      </c>
      <c r="E262" s="100" t="s">
        <v>25</v>
      </c>
      <c r="F262" s="127" t="s">
        <v>661</v>
      </c>
      <c r="G262" s="5">
        <v>5116000</v>
      </c>
      <c r="H262" s="134" t="s">
        <v>14</v>
      </c>
      <c r="I262" s="102"/>
      <c r="J262" s="135"/>
      <c r="K262" s="39"/>
      <c r="L262" s="6" t="str">
        <f t="shared" si="3"/>
        <v/>
      </c>
      <c r="M262" s="104"/>
      <c r="N262" s="120"/>
      <c r="O262" s="45"/>
      <c r="P262" s="530"/>
      <c r="Q262" s="545"/>
      <c r="R262" s="380"/>
    </row>
    <row r="263" spans="1:18">
      <c r="A263" s="4">
        <v>2</v>
      </c>
      <c r="B263" s="130">
        <v>39822</v>
      </c>
      <c r="C263" s="136" t="s">
        <v>663</v>
      </c>
      <c r="D263" s="137" t="s">
        <v>662</v>
      </c>
      <c r="E263" s="100" t="s">
        <v>76</v>
      </c>
      <c r="F263" s="127" t="s">
        <v>427</v>
      </c>
      <c r="G263" s="11">
        <v>2995000</v>
      </c>
      <c r="H263" s="134" t="s">
        <v>14</v>
      </c>
      <c r="I263" s="102"/>
      <c r="J263" s="135"/>
      <c r="K263" s="39"/>
      <c r="L263" s="6" t="str">
        <f t="shared" si="3"/>
        <v/>
      </c>
      <c r="M263" s="104"/>
      <c r="N263" s="120"/>
      <c r="O263" s="45"/>
      <c r="P263" s="530"/>
      <c r="Q263" s="70"/>
      <c r="R263" s="380"/>
    </row>
    <row r="264" spans="1:18">
      <c r="A264" s="4">
        <v>2</v>
      </c>
      <c r="B264" s="130">
        <v>39822</v>
      </c>
      <c r="C264" s="136" t="s">
        <v>664</v>
      </c>
      <c r="D264" s="137" t="s">
        <v>665</v>
      </c>
      <c r="E264" s="100" t="s">
        <v>13</v>
      </c>
      <c r="F264" s="127" t="s">
        <v>427</v>
      </c>
      <c r="G264" s="11">
        <v>2000000</v>
      </c>
      <c r="H264" s="134" t="s">
        <v>14</v>
      </c>
      <c r="I264" s="102"/>
      <c r="J264" s="135"/>
      <c r="K264" s="39"/>
      <c r="L264" s="6" t="str">
        <f t="shared" si="3"/>
        <v/>
      </c>
      <c r="M264" s="104"/>
      <c r="N264" s="120"/>
      <c r="O264" s="45"/>
      <c r="P264" s="530"/>
      <c r="Q264" s="70"/>
      <c r="R264" s="380"/>
    </row>
    <row r="265" spans="1:18">
      <c r="A265" s="4">
        <v>2</v>
      </c>
      <c r="B265" s="130">
        <v>39822</v>
      </c>
      <c r="C265" s="136" t="s">
        <v>666</v>
      </c>
      <c r="D265" s="137" t="s">
        <v>667</v>
      </c>
      <c r="E265" s="126" t="s">
        <v>414</v>
      </c>
      <c r="F265" s="127" t="s">
        <v>427</v>
      </c>
      <c r="G265" s="11">
        <v>1065000</v>
      </c>
      <c r="H265" s="134" t="s">
        <v>14</v>
      </c>
      <c r="I265" s="102"/>
      <c r="J265" s="135"/>
      <c r="K265" s="39"/>
      <c r="L265" s="6" t="str">
        <f t="shared" si="3"/>
        <v/>
      </c>
      <c r="M265" s="104"/>
      <c r="N265" s="120"/>
      <c r="O265" s="45"/>
      <c r="P265" s="530"/>
      <c r="Q265" s="70"/>
      <c r="R265" s="380"/>
    </row>
    <row r="266" spans="1:18">
      <c r="A266" s="4">
        <v>2</v>
      </c>
      <c r="B266" s="130">
        <v>39822</v>
      </c>
      <c r="C266" s="136" t="s">
        <v>668</v>
      </c>
      <c r="D266" s="137" t="s">
        <v>669</v>
      </c>
      <c r="E266" s="100" t="s">
        <v>25</v>
      </c>
      <c r="F266" s="127" t="s">
        <v>427</v>
      </c>
      <c r="G266" s="11">
        <v>5500000</v>
      </c>
      <c r="H266" s="134" t="s">
        <v>14</v>
      </c>
      <c r="I266" s="102"/>
      <c r="J266" s="135"/>
      <c r="K266" s="39"/>
      <c r="L266" s="6" t="str">
        <f t="shared" si="3"/>
        <v/>
      </c>
      <c r="M266" s="104"/>
      <c r="N266" s="120"/>
      <c r="O266" s="45"/>
      <c r="P266" s="530"/>
      <c r="Q266" s="70"/>
      <c r="R266" s="380"/>
    </row>
    <row r="267" spans="1:18">
      <c r="A267" s="4">
        <v>2</v>
      </c>
      <c r="B267" s="130">
        <v>39822</v>
      </c>
      <c r="C267" s="136" t="s">
        <v>670</v>
      </c>
      <c r="D267" s="137" t="s">
        <v>671</v>
      </c>
      <c r="E267" s="100" t="s">
        <v>45</v>
      </c>
      <c r="F267" s="127" t="s">
        <v>427</v>
      </c>
      <c r="G267" s="11">
        <v>5983000</v>
      </c>
      <c r="H267" s="134" t="s">
        <v>14</v>
      </c>
      <c r="I267" s="102"/>
      <c r="J267" s="135"/>
      <c r="K267" s="39"/>
      <c r="L267" s="6" t="str">
        <f t="shared" si="3"/>
        <v/>
      </c>
      <c r="M267" s="104"/>
      <c r="N267" s="120"/>
      <c r="O267" s="45"/>
      <c r="P267" s="530"/>
      <c r="Q267" s="70"/>
      <c r="R267" s="380"/>
    </row>
    <row r="268" spans="1:18">
      <c r="A268" s="4">
        <v>2</v>
      </c>
      <c r="B268" s="130">
        <v>39822</v>
      </c>
      <c r="C268" s="136" t="s">
        <v>672</v>
      </c>
      <c r="D268" s="137" t="s">
        <v>673</v>
      </c>
      <c r="E268" s="113" t="s">
        <v>150</v>
      </c>
      <c r="F268" s="127" t="s">
        <v>427</v>
      </c>
      <c r="G268" s="11">
        <v>24000000</v>
      </c>
      <c r="H268" s="134" t="s">
        <v>14</v>
      </c>
      <c r="I268" s="102"/>
      <c r="J268" s="135"/>
      <c r="K268" s="39"/>
      <c r="L268" s="6" t="str">
        <f t="shared" si="3"/>
        <v/>
      </c>
      <c r="M268" s="104"/>
      <c r="N268" s="120"/>
      <c r="O268" s="45"/>
      <c r="P268" s="530"/>
      <c r="Q268" s="70"/>
      <c r="R268" s="380"/>
    </row>
    <row r="269" spans="1:18">
      <c r="A269" s="4">
        <v>2</v>
      </c>
      <c r="B269" s="130">
        <v>39822</v>
      </c>
      <c r="C269" s="136" t="s">
        <v>674</v>
      </c>
      <c r="D269" s="137" t="s">
        <v>160</v>
      </c>
      <c r="E269" s="100" t="s">
        <v>126</v>
      </c>
      <c r="F269" s="127" t="s">
        <v>427</v>
      </c>
      <c r="G269" s="11">
        <v>9000000</v>
      </c>
      <c r="H269" s="134" t="s">
        <v>14</v>
      </c>
      <c r="I269" s="102"/>
      <c r="J269" s="135"/>
      <c r="K269" s="39"/>
      <c r="L269" s="6" t="str">
        <f t="shared" si="3"/>
        <v/>
      </c>
      <c r="M269" s="104"/>
      <c r="N269" s="120"/>
      <c r="O269" s="45"/>
      <c r="P269" s="530"/>
      <c r="Q269" s="70"/>
      <c r="R269" s="380"/>
    </row>
    <row r="270" spans="1:18">
      <c r="A270" s="4">
        <v>2</v>
      </c>
      <c r="B270" s="130">
        <v>39822</v>
      </c>
      <c r="C270" s="136" t="s">
        <v>675</v>
      </c>
      <c r="D270" s="137" t="s">
        <v>676</v>
      </c>
      <c r="E270" s="100" t="s">
        <v>51</v>
      </c>
      <c r="F270" s="127" t="s">
        <v>427</v>
      </c>
      <c r="G270" s="11">
        <v>3981000</v>
      </c>
      <c r="H270" s="134" t="s">
        <v>14</v>
      </c>
      <c r="I270" s="102"/>
      <c r="J270" s="135"/>
      <c r="K270" s="39"/>
      <c r="L270" s="6" t="str">
        <f t="shared" si="3"/>
        <v/>
      </c>
      <c r="M270" s="104"/>
      <c r="N270" s="120"/>
      <c r="O270" s="45"/>
      <c r="P270" s="530"/>
      <c r="Q270" s="70"/>
      <c r="R270" s="380"/>
    </row>
    <row r="271" spans="1:18">
      <c r="A271" s="4">
        <v>2</v>
      </c>
      <c r="B271" s="130">
        <v>39822</v>
      </c>
      <c r="C271" s="136" t="s">
        <v>683</v>
      </c>
      <c r="D271" s="137" t="s">
        <v>687</v>
      </c>
      <c r="E271" s="100" t="s">
        <v>126</v>
      </c>
      <c r="F271" s="127" t="s">
        <v>427</v>
      </c>
      <c r="G271" s="11">
        <v>3285000</v>
      </c>
      <c r="H271" s="134" t="s">
        <v>14</v>
      </c>
      <c r="I271" s="102"/>
      <c r="J271" s="135"/>
      <c r="K271" s="39"/>
      <c r="L271" s="6" t="str">
        <f t="shared" si="3"/>
        <v/>
      </c>
      <c r="M271" s="104"/>
      <c r="N271" s="120"/>
      <c r="O271" s="45"/>
      <c r="P271" s="530"/>
      <c r="Q271" s="70"/>
      <c r="R271" s="380"/>
    </row>
    <row r="272" spans="1:18">
      <c r="A272" s="4">
        <v>2</v>
      </c>
      <c r="B272" s="130">
        <v>39822</v>
      </c>
      <c r="C272" s="136" t="s">
        <v>684</v>
      </c>
      <c r="D272" s="137" t="s">
        <v>15</v>
      </c>
      <c r="E272" s="100" t="s">
        <v>16</v>
      </c>
      <c r="F272" s="127" t="s">
        <v>427</v>
      </c>
      <c r="G272" s="11">
        <v>267274000</v>
      </c>
      <c r="H272" s="134" t="s">
        <v>14</v>
      </c>
      <c r="I272" s="102"/>
      <c r="J272" s="135"/>
      <c r="K272" s="39"/>
      <c r="L272" s="6" t="str">
        <f t="shared" si="3"/>
        <v/>
      </c>
      <c r="M272" s="104"/>
      <c r="N272" s="120"/>
      <c r="O272" s="45"/>
      <c r="P272" s="530"/>
      <c r="Q272" s="70"/>
      <c r="R272" s="380"/>
    </row>
    <row r="273" spans="1:18">
      <c r="A273" s="4"/>
      <c r="B273" s="130">
        <v>39829</v>
      </c>
      <c r="C273" s="136" t="s">
        <v>688</v>
      </c>
      <c r="D273" s="137" t="s">
        <v>703</v>
      </c>
      <c r="E273" s="118" t="s">
        <v>229</v>
      </c>
      <c r="F273" s="127" t="s">
        <v>505</v>
      </c>
      <c r="G273" s="11">
        <v>50000000</v>
      </c>
      <c r="H273" s="134" t="s">
        <v>14</v>
      </c>
      <c r="I273" s="102"/>
      <c r="J273" s="135"/>
      <c r="K273" s="39"/>
      <c r="L273" s="6" t="str">
        <f t="shared" ref="L273:L336" si="4">IF($K273&lt;&gt;0,$G273-$K273,"")</f>
        <v/>
      </c>
      <c r="M273" s="104"/>
      <c r="N273" s="120"/>
      <c r="O273" s="45"/>
      <c r="P273" s="530"/>
      <c r="Q273" s="70"/>
      <c r="R273" s="380"/>
    </row>
    <row r="274" spans="1:18">
      <c r="A274" s="4"/>
      <c r="B274" s="130">
        <v>39829</v>
      </c>
      <c r="C274" s="136" t="s">
        <v>305</v>
      </c>
      <c r="D274" s="137" t="s">
        <v>704</v>
      </c>
      <c r="E274" s="100" t="s">
        <v>40</v>
      </c>
      <c r="F274" s="127" t="s">
        <v>505</v>
      </c>
      <c r="G274" s="11">
        <v>26380000</v>
      </c>
      <c r="H274" s="134" t="s">
        <v>14</v>
      </c>
      <c r="I274" s="102"/>
      <c r="J274" s="135"/>
      <c r="K274" s="39"/>
      <c r="L274" s="6" t="str">
        <f t="shared" si="4"/>
        <v/>
      </c>
      <c r="M274" s="104"/>
      <c r="N274" s="120"/>
      <c r="O274" s="45"/>
      <c r="P274" s="530"/>
      <c r="Q274" s="70"/>
      <c r="R274" s="380"/>
    </row>
    <row r="275" spans="1:18">
      <c r="A275" s="4"/>
      <c r="B275" s="130">
        <v>39829</v>
      </c>
      <c r="C275" s="136" t="s">
        <v>689</v>
      </c>
      <c r="D275" s="137" t="s">
        <v>705</v>
      </c>
      <c r="E275" s="126" t="s">
        <v>494</v>
      </c>
      <c r="F275" s="127" t="s">
        <v>505</v>
      </c>
      <c r="G275" s="11">
        <v>10000000</v>
      </c>
      <c r="H275" s="134" t="s">
        <v>14</v>
      </c>
      <c r="I275" s="102"/>
      <c r="J275" s="135"/>
      <c r="K275" s="39"/>
      <c r="L275" s="6" t="str">
        <f t="shared" si="4"/>
        <v/>
      </c>
      <c r="M275" s="104"/>
      <c r="N275" s="120"/>
      <c r="O275" s="45"/>
      <c r="P275" s="530"/>
      <c r="Q275" s="70"/>
      <c r="R275" s="380"/>
    </row>
    <row r="276" spans="1:18">
      <c r="A276" s="4"/>
      <c r="B276" s="130">
        <v>39829</v>
      </c>
      <c r="C276" s="136" t="s">
        <v>306</v>
      </c>
      <c r="D276" s="137" t="s">
        <v>706</v>
      </c>
      <c r="E276" s="118" t="s">
        <v>250</v>
      </c>
      <c r="F276" s="127" t="s">
        <v>505</v>
      </c>
      <c r="G276" s="11">
        <v>18751000</v>
      </c>
      <c r="H276" s="134" t="s">
        <v>14</v>
      </c>
      <c r="I276" s="102"/>
      <c r="J276" s="135"/>
      <c r="K276" s="39"/>
      <c r="L276" s="6" t="str">
        <f t="shared" si="4"/>
        <v/>
      </c>
      <c r="M276" s="104"/>
      <c r="N276" s="120"/>
      <c r="O276" s="45"/>
      <c r="P276" s="530"/>
      <c r="Q276" s="70"/>
      <c r="R276" s="380"/>
    </row>
    <row r="277" spans="1:18">
      <c r="A277" s="4"/>
      <c r="B277" s="130">
        <v>39829</v>
      </c>
      <c r="C277" s="136" t="s">
        <v>690</v>
      </c>
      <c r="D277" s="137" t="s">
        <v>707</v>
      </c>
      <c r="E277" s="100" t="s">
        <v>67</v>
      </c>
      <c r="F277" s="127" t="s">
        <v>505</v>
      </c>
      <c r="G277" s="11">
        <v>7414000</v>
      </c>
      <c r="H277" s="134" t="s">
        <v>14</v>
      </c>
      <c r="I277" s="102">
        <v>39953</v>
      </c>
      <c r="J277" s="103">
        <v>4</v>
      </c>
      <c r="K277" s="39">
        <v>7414000</v>
      </c>
      <c r="L277" s="6">
        <f t="shared" si="4"/>
        <v>0</v>
      </c>
      <c r="M277" s="104" t="s">
        <v>1294</v>
      </c>
      <c r="N277" s="120">
        <v>39988</v>
      </c>
      <c r="O277" s="45" t="s">
        <v>1294</v>
      </c>
      <c r="P277" s="525"/>
      <c r="Q277" s="70" t="s">
        <v>1680</v>
      </c>
      <c r="R277" s="380">
        <v>275000</v>
      </c>
    </row>
    <row r="278" spans="1:18">
      <c r="A278" s="4"/>
      <c r="B278" s="130">
        <v>39829</v>
      </c>
      <c r="C278" s="136" t="s">
        <v>691</v>
      </c>
      <c r="D278" s="137" t="s">
        <v>708</v>
      </c>
      <c r="E278" s="100" t="s">
        <v>126</v>
      </c>
      <c r="F278" s="127" t="s">
        <v>505</v>
      </c>
      <c r="G278" s="11">
        <v>64779000</v>
      </c>
      <c r="H278" s="134" t="s">
        <v>14</v>
      </c>
      <c r="I278" s="102">
        <v>39953</v>
      </c>
      <c r="J278" s="103">
        <v>4</v>
      </c>
      <c r="K278" s="39">
        <v>64779000</v>
      </c>
      <c r="L278" s="6">
        <f t="shared" si="4"/>
        <v>0</v>
      </c>
      <c r="M278" s="104" t="s">
        <v>1294</v>
      </c>
      <c r="N278" s="120">
        <v>39988</v>
      </c>
      <c r="O278" s="45" t="s">
        <v>1294</v>
      </c>
      <c r="P278" s="525"/>
      <c r="Q278" s="70" t="s">
        <v>1680</v>
      </c>
      <c r="R278" s="380">
        <v>1400000</v>
      </c>
    </row>
    <row r="279" spans="1:18">
      <c r="A279" s="4"/>
      <c r="B279" s="130">
        <v>39829</v>
      </c>
      <c r="C279" s="136" t="s">
        <v>692</v>
      </c>
      <c r="D279" s="137" t="s">
        <v>709</v>
      </c>
      <c r="E279" s="118" t="s">
        <v>219</v>
      </c>
      <c r="F279" s="127" t="s">
        <v>505</v>
      </c>
      <c r="G279" s="11">
        <v>108676000</v>
      </c>
      <c r="H279" s="134" t="s">
        <v>14</v>
      </c>
      <c r="I279" s="102"/>
      <c r="J279" s="135"/>
      <c r="K279" s="39"/>
      <c r="L279" s="6" t="str">
        <f t="shared" si="4"/>
        <v/>
      </c>
      <c r="M279" s="104"/>
      <c r="N279" s="120"/>
      <c r="O279" s="45"/>
      <c r="P279" s="530"/>
      <c r="Q279" s="70"/>
      <c r="R279" s="380"/>
    </row>
    <row r="280" spans="1:18">
      <c r="A280" s="4"/>
      <c r="B280" s="130">
        <v>39829</v>
      </c>
      <c r="C280" s="136" t="s">
        <v>307</v>
      </c>
      <c r="D280" s="137" t="s">
        <v>710</v>
      </c>
      <c r="E280" s="100" t="s">
        <v>13</v>
      </c>
      <c r="F280" s="127" t="s">
        <v>505</v>
      </c>
      <c r="G280" s="11">
        <v>17949000</v>
      </c>
      <c r="H280" s="134" t="s">
        <v>14</v>
      </c>
      <c r="I280" s="102"/>
      <c r="J280" s="135"/>
      <c r="K280" s="39"/>
      <c r="L280" s="6" t="str">
        <f t="shared" si="4"/>
        <v/>
      </c>
      <c r="M280" s="104"/>
      <c r="N280" s="120"/>
      <c r="O280" s="45"/>
      <c r="P280" s="530"/>
      <c r="Q280" s="70"/>
      <c r="R280" s="380"/>
    </row>
    <row r="281" spans="1:18">
      <c r="A281" s="4"/>
      <c r="B281" s="130">
        <v>39829</v>
      </c>
      <c r="C281" s="136" t="s">
        <v>693</v>
      </c>
      <c r="D281" s="137" t="s">
        <v>177</v>
      </c>
      <c r="E281" s="113" t="s">
        <v>178</v>
      </c>
      <c r="F281" s="127" t="s">
        <v>505</v>
      </c>
      <c r="G281" s="11">
        <v>400000000</v>
      </c>
      <c r="H281" s="134" t="s">
        <v>14</v>
      </c>
      <c r="I281" s="102"/>
      <c r="J281" s="135"/>
      <c r="K281" s="39"/>
      <c r="L281" s="6" t="str">
        <f t="shared" si="4"/>
        <v/>
      </c>
      <c r="M281" s="104"/>
      <c r="N281" s="120"/>
      <c r="O281" s="45"/>
      <c r="P281" s="530"/>
      <c r="Q281" s="70"/>
      <c r="R281" s="380"/>
    </row>
    <row r="282" spans="1:18">
      <c r="A282" s="4"/>
      <c r="B282" s="130">
        <v>39829</v>
      </c>
      <c r="C282" s="136" t="s">
        <v>694</v>
      </c>
      <c r="D282" s="137" t="s">
        <v>712</v>
      </c>
      <c r="E282" s="100" t="s">
        <v>51</v>
      </c>
      <c r="F282" s="127" t="s">
        <v>505</v>
      </c>
      <c r="G282" s="11">
        <v>75000000</v>
      </c>
      <c r="H282" s="134" t="s">
        <v>14</v>
      </c>
      <c r="I282" s="102">
        <v>39946</v>
      </c>
      <c r="J282" s="103">
        <v>4</v>
      </c>
      <c r="K282" s="39">
        <v>75000000</v>
      </c>
      <c r="L282" s="6">
        <f t="shared" si="4"/>
        <v>0</v>
      </c>
      <c r="M282" s="104" t="s">
        <v>1294</v>
      </c>
      <c r="N282" s="120"/>
      <c r="O282" s="45"/>
      <c r="P282" s="525"/>
      <c r="Q282" s="70"/>
      <c r="R282" s="380"/>
    </row>
    <row r="283" spans="1:18">
      <c r="A283" s="4"/>
      <c r="B283" s="130">
        <v>39829</v>
      </c>
      <c r="C283" s="136" t="s">
        <v>695</v>
      </c>
      <c r="D283" s="137" t="s">
        <v>713</v>
      </c>
      <c r="E283" s="100" t="s">
        <v>13</v>
      </c>
      <c r="F283" s="127" t="s">
        <v>505</v>
      </c>
      <c r="G283" s="11">
        <v>36000000</v>
      </c>
      <c r="H283" s="134" t="s">
        <v>14</v>
      </c>
      <c r="I283" s="102"/>
      <c r="J283" s="135"/>
      <c r="K283" s="39"/>
      <c r="L283" s="6" t="str">
        <f t="shared" si="4"/>
        <v/>
      </c>
      <c r="M283" s="104"/>
      <c r="N283" s="120"/>
      <c r="O283" s="45"/>
      <c r="P283" s="530"/>
      <c r="Q283" s="70"/>
      <c r="R283" s="380"/>
    </row>
    <row r="284" spans="1:18">
      <c r="A284" s="4">
        <v>3</v>
      </c>
      <c r="B284" s="130">
        <v>39829</v>
      </c>
      <c r="C284" s="136" t="s">
        <v>721</v>
      </c>
      <c r="D284" s="137" t="s">
        <v>132</v>
      </c>
      <c r="E284" s="100" t="s">
        <v>16</v>
      </c>
      <c r="F284" s="127" t="s">
        <v>661</v>
      </c>
      <c r="G284" s="11">
        <v>18980000</v>
      </c>
      <c r="H284" s="134" t="s">
        <v>14</v>
      </c>
      <c r="I284" s="102"/>
      <c r="J284" s="135"/>
      <c r="K284" s="39"/>
      <c r="L284" s="6" t="str">
        <f t="shared" si="4"/>
        <v/>
      </c>
      <c r="M284" s="104"/>
      <c r="N284" s="120"/>
      <c r="O284" s="45"/>
      <c r="P284" s="530"/>
      <c r="Q284" s="70"/>
      <c r="R284" s="380"/>
    </row>
    <row r="285" spans="1:18">
      <c r="A285" s="4"/>
      <c r="B285" s="130">
        <v>39829</v>
      </c>
      <c r="C285" s="136" t="s">
        <v>696</v>
      </c>
      <c r="D285" s="137" t="s">
        <v>714</v>
      </c>
      <c r="E285" s="118" t="s">
        <v>219</v>
      </c>
      <c r="F285" s="127" t="s">
        <v>505</v>
      </c>
      <c r="G285" s="11">
        <v>26440000</v>
      </c>
      <c r="H285" s="134" t="s">
        <v>14</v>
      </c>
      <c r="I285" s="102"/>
      <c r="J285" s="135"/>
      <c r="K285" s="39"/>
      <c r="L285" s="6" t="str">
        <f t="shared" si="4"/>
        <v/>
      </c>
      <c r="M285" s="104"/>
      <c r="N285" s="120"/>
      <c r="O285" s="45"/>
      <c r="P285" s="530"/>
      <c r="Q285" s="70"/>
      <c r="R285" s="380"/>
    </row>
    <row r="286" spans="1:18">
      <c r="A286" s="4"/>
      <c r="B286" s="130">
        <v>39829</v>
      </c>
      <c r="C286" s="136" t="s">
        <v>697</v>
      </c>
      <c r="D286" s="137" t="s">
        <v>715</v>
      </c>
      <c r="E286" s="118" t="s">
        <v>207</v>
      </c>
      <c r="F286" s="127" t="s">
        <v>505</v>
      </c>
      <c r="G286" s="11">
        <v>57000000</v>
      </c>
      <c r="H286" s="134" t="s">
        <v>14</v>
      </c>
      <c r="I286" s="102"/>
      <c r="J286" s="135"/>
      <c r="K286" s="39"/>
      <c r="L286" s="6" t="str">
        <f t="shared" si="4"/>
        <v/>
      </c>
      <c r="M286" s="104"/>
      <c r="N286" s="120"/>
      <c r="O286" s="45"/>
      <c r="P286" s="530"/>
      <c r="Q286" s="70"/>
      <c r="R286" s="380"/>
    </row>
    <row r="287" spans="1:18">
      <c r="A287" s="4"/>
      <c r="B287" s="130">
        <v>39829</v>
      </c>
      <c r="C287" s="136" t="s">
        <v>698</v>
      </c>
      <c r="D287" s="137" t="s">
        <v>716</v>
      </c>
      <c r="E287" s="100" t="s">
        <v>51</v>
      </c>
      <c r="F287" s="127" t="s">
        <v>505</v>
      </c>
      <c r="G287" s="11">
        <v>45000000</v>
      </c>
      <c r="H287" s="134" t="s">
        <v>14</v>
      </c>
      <c r="I287" s="102"/>
      <c r="J287" s="135"/>
      <c r="K287" s="39"/>
      <c r="L287" s="6" t="str">
        <f t="shared" si="4"/>
        <v/>
      </c>
      <c r="M287" s="104"/>
      <c r="N287" s="120"/>
      <c r="O287" s="45"/>
      <c r="P287" s="530"/>
      <c r="Q287" s="70"/>
      <c r="R287" s="380"/>
    </row>
    <row r="288" spans="1:18">
      <c r="A288" s="4"/>
      <c r="B288" s="130">
        <v>39829</v>
      </c>
      <c r="C288" s="136" t="s">
        <v>699</v>
      </c>
      <c r="D288" s="137" t="s">
        <v>717</v>
      </c>
      <c r="E288" s="118" t="s">
        <v>225</v>
      </c>
      <c r="F288" s="127" t="s">
        <v>505</v>
      </c>
      <c r="G288" s="11">
        <v>20600000</v>
      </c>
      <c r="H288" s="134" t="s">
        <v>14</v>
      </c>
      <c r="I288" s="102"/>
      <c r="J288" s="135"/>
      <c r="K288" s="39"/>
      <c r="L288" s="6" t="str">
        <f t="shared" si="4"/>
        <v/>
      </c>
      <c r="M288" s="104"/>
      <c r="N288" s="120"/>
      <c r="O288" s="45"/>
      <c r="P288" s="530"/>
      <c r="Q288" s="70"/>
      <c r="R288" s="380"/>
    </row>
    <row r="289" spans="1:18">
      <c r="A289" s="4"/>
      <c r="B289" s="130">
        <v>39829</v>
      </c>
      <c r="C289" s="136" t="s">
        <v>700</v>
      </c>
      <c r="D289" s="137" t="s">
        <v>718</v>
      </c>
      <c r="E289" s="100" t="s">
        <v>33</v>
      </c>
      <c r="F289" s="127" t="s">
        <v>505</v>
      </c>
      <c r="G289" s="11">
        <v>73000000</v>
      </c>
      <c r="H289" s="134" t="s">
        <v>14</v>
      </c>
      <c r="I289" s="102"/>
      <c r="J289" s="135"/>
      <c r="K289" s="39"/>
      <c r="L289" s="6" t="str">
        <f t="shared" si="4"/>
        <v/>
      </c>
      <c r="M289" s="104"/>
      <c r="N289" s="120"/>
      <c r="O289" s="45"/>
      <c r="P289" s="530"/>
      <c r="Q289" s="70"/>
      <c r="R289" s="380"/>
    </row>
    <row r="290" spans="1:18">
      <c r="A290" s="4"/>
      <c r="B290" s="130">
        <v>39829</v>
      </c>
      <c r="C290" s="136" t="s">
        <v>701</v>
      </c>
      <c r="D290" s="137" t="s">
        <v>719</v>
      </c>
      <c r="E290" s="113" t="s">
        <v>163</v>
      </c>
      <c r="F290" s="127" t="s">
        <v>505</v>
      </c>
      <c r="G290" s="11">
        <v>32538000</v>
      </c>
      <c r="H290" s="134" t="s">
        <v>14</v>
      </c>
      <c r="I290" s="102"/>
      <c r="J290" s="135"/>
      <c r="K290" s="39"/>
      <c r="L290" s="6" t="str">
        <f t="shared" si="4"/>
        <v/>
      </c>
      <c r="M290" s="104"/>
      <c r="N290" s="120"/>
      <c r="O290" s="45"/>
      <c r="P290" s="530"/>
      <c r="Q290" s="70"/>
      <c r="R290" s="380"/>
    </row>
    <row r="291" spans="1:18">
      <c r="A291" s="4"/>
      <c r="B291" s="130">
        <v>39829</v>
      </c>
      <c r="C291" s="136" t="s">
        <v>702</v>
      </c>
      <c r="D291" s="137" t="s">
        <v>720</v>
      </c>
      <c r="E291" s="100" t="s">
        <v>67</v>
      </c>
      <c r="F291" s="127" t="s">
        <v>505</v>
      </c>
      <c r="G291" s="11">
        <v>38263000</v>
      </c>
      <c r="H291" s="134" t="s">
        <v>14</v>
      </c>
      <c r="I291" s="102">
        <v>40177</v>
      </c>
      <c r="J291" s="135">
        <v>5</v>
      </c>
      <c r="K291" s="39">
        <v>38263000</v>
      </c>
      <c r="L291" s="6">
        <f t="shared" si="4"/>
        <v>0</v>
      </c>
      <c r="M291" s="104" t="s">
        <v>1294</v>
      </c>
      <c r="N291" s="120"/>
      <c r="O291" s="45"/>
      <c r="P291" s="530"/>
      <c r="Q291" s="70"/>
      <c r="R291" s="380"/>
    </row>
    <row r="292" spans="1:18">
      <c r="A292" s="4">
        <v>2</v>
      </c>
      <c r="B292" s="130">
        <v>39829</v>
      </c>
      <c r="C292" s="136" t="s">
        <v>722</v>
      </c>
      <c r="D292" s="137" t="s">
        <v>741</v>
      </c>
      <c r="E292" s="100" t="s">
        <v>25</v>
      </c>
      <c r="F292" s="127" t="s">
        <v>427</v>
      </c>
      <c r="G292" s="11">
        <v>2550000</v>
      </c>
      <c r="H292" s="134" t="s">
        <v>14</v>
      </c>
      <c r="I292" s="102"/>
      <c r="J292" s="135"/>
      <c r="K292" s="39"/>
      <c r="L292" s="6" t="str">
        <f t="shared" si="4"/>
        <v/>
      </c>
      <c r="M292" s="104"/>
      <c r="N292" s="120"/>
      <c r="O292" s="45"/>
      <c r="P292" s="530"/>
      <c r="Q292" s="70"/>
      <c r="R292" s="380"/>
    </row>
    <row r="293" spans="1:18">
      <c r="A293" s="4">
        <v>2</v>
      </c>
      <c r="B293" s="130">
        <v>39829</v>
      </c>
      <c r="C293" s="136" t="s">
        <v>723</v>
      </c>
      <c r="D293" s="137" t="s">
        <v>742</v>
      </c>
      <c r="E293" s="100" t="s">
        <v>51</v>
      </c>
      <c r="F293" s="127" t="s">
        <v>427</v>
      </c>
      <c r="G293" s="11">
        <v>11730000</v>
      </c>
      <c r="H293" s="134" t="s">
        <v>14</v>
      </c>
      <c r="I293" s="102"/>
      <c r="J293" s="135"/>
      <c r="K293" s="39"/>
      <c r="L293" s="6" t="str">
        <f t="shared" si="4"/>
        <v/>
      </c>
      <c r="M293" s="104"/>
      <c r="N293" s="120"/>
      <c r="O293" s="45"/>
      <c r="P293" s="530"/>
      <c r="Q293" s="70"/>
      <c r="R293" s="380"/>
    </row>
    <row r="294" spans="1:18" ht="15.75" customHeight="1">
      <c r="A294" s="4">
        <v>2</v>
      </c>
      <c r="B294" s="130">
        <v>39829</v>
      </c>
      <c r="C294" s="136" t="s">
        <v>308</v>
      </c>
      <c r="D294" s="137" t="s">
        <v>743</v>
      </c>
      <c r="E294" s="113" t="s">
        <v>143</v>
      </c>
      <c r="F294" s="127" t="s">
        <v>427</v>
      </c>
      <c r="G294" s="11">
        <v>15000000</v>
      </c>
      <c r="H294" s="134" t="s">
        <v>14</v>
      </c>
      <c r="I294" s="102">
        <v>39903</v>
      </c>
      <c r="J294" s="103">
        <v>4</v>
      </c>
      <c r="K294" s="39">
        <v>15000000</v>
      </c>
      <c r="L294" s="6">
        <f t="shared" si="4"/>
        <v>0</v>
      </c>
      <c r="M294" s="140" t="s">
        <v>311</v>
      </c>
      <c r="N294" s="120">
        <v>39918</v>
      </c>
      <c r="O294" s="46" t="s">
        <v>661</v>
      </c>
      <c r="P294" s="531" t="s">
        <v>318</v>
      </c>
      <c r="Q294" s="70" t="s">
        <v>1680</v>
      </c>
      <c r="R294" s="380">
        <v>750000</v>
      </c>
    </row>
    <row r="295" spans="1:18">
      <c r="A295" s="4">
        <v>2</v>
      </c>
      <c r="B295" s="130">
        <v>39829</v>
      </c>
      <c r="C295" s="136" t="s">
        <v>724</v>
      </c>
      <c r="D295" s="137" t="s">
        <v>745</v>
      </c>
      <c r="E295" s="100" t="s">
        <v>33</v>
      </c>
      <c r="F295" s="127" t="s">
        <v>427</v>
      </c>
      <c r="G295" s="11">
        <v>10000000</v>
      </c>
      <c r="H295" s="134" t="s">
        <v>14</v>
      </c>
      <c r="I295" s="102"/>
      <c r="J295" s="135"/>
      <c r="K295" s="39"/>
      <c r="L295" s="6" t="str">
        <f t="shared" si="4"/>
        <v/>
      </c>
      <c r="M295" s="104"/>
      <c r="N295" s="120"/>
      <c r="O295" s="45"/>
      <c r="P295" s="530"/>
      <c r="Q295" s="70"/>
      <c r="R295" s="380"/>
    </row>
    <row r="296" spans="1:18">
      <c r="A296" s="4">
        <v>2</v>
      </c>
      <c r="B296" s="130">
        <v>39829</v>
      </c>
      <c r="C296" s="136" t="s">
        <v>725</v>
      </c>
      <c r="D296" s="137" t="s">
        <v>746</v>
      </c>
      <c r="E296" s="100" t="s">
        <v>25</v>
      </c>
      <c r="F296" s="127" t="s">
        <v>427</v>
      </c>
      <c r="G296" s="11">
        <v>4120000</v>
      </c>
      <c r="H296" s="134" t="s">
        <v>14</v>
      </c>
      <c r="I296" s="102"/>
      <c r="J296" s="135"/>
      <c r="K296" s="39"/>
      <c r="L296" s="6" t="str">
        <f t="shared" si="4"/>
        <v/>
      </c>
      <c r="M296" s="104"/>
      <c r="N296" s="120"/>
      <c r="O296" s="45"/>
      <c r="P296" s="530"/>
      <c r="Q296" s="70"/>
      <c r="R296" s="380"/>
    </row>
    <row r="297" spans="1:18">
      <c r="A297" s="4">
        <v>3</v>
      </c>
      <c r="B297" s="130">
        <v>39829</v>
      </c>
      <c r="C297" s="136" t="s">
        <v>726</v>
      </c>
      <c r="D297" s="137" t="s">
        <v>744</v>
      </c>
      <c r="E297" s="100" t="s">
        <v>25</v>
      </c>
      <c r="F297" s="127" t="s">
        <v>661</v>
      </c>
      <c r="G297" s="11">
        <v>1747000</v>
      </c>
      <c r="H297" s="134" t="s">
        <v>14</v>
      </c>
      <c r="I297" s="102"/>
      <c r="J297" s="135"/>
      <c r="K297" s="39"/>
      <c r="L297" s="6" t="str">
        <f t="shared" si="4"/>
        <v/>
      </c>
      <c r="M297" s="104"/>
      <c r="N297" s="120"/>
      <c r="O297" s="45"/>
      <c r="P297" s="530"/>
      <c r="Q297" s="70"/>
      <c r="R297" s="380"/>
    </row>
    <row r="298" spans="1:18">
      <c r="A298" s="4">
        <v>2</v>
      </c>
      <c r="B298" s="130">
        <v>39829</v>
      </c>
      <c r="C298" s="136" t="s">
        <v>727</v>
      </c>
      <c r="D298" s="137" t="s">
        <v>747</v>
      </c>
      <c r="E298" s="100" t="s">
        <v>25</v>
      </c>
      <c r="F298" s="127" t="s">
        <v>427</v>
      </c>
      <c r="G298" s="11">
        <v>3800000</v>
      </c>
      <c r="H298" s="134" t="s">
        <v>14</v>
      </c>
      <c r="I298" s="102"/>
      <c r="J298" s="135"/>
      <c r="K298" s="39"/>
      <c r="L298" s="6" t="str">
        <f t="shared" si="4"/>
        <v/>
      </c>
      <c r="M298" s="104"/>
      <c r="N298" s="120"/>
      <c r="O298" s="45"/>
      <c r="P298" s="530"/>
      <c r="Q298" s="70"/>
      <c r="R298" s="380"/>
    </row>
    <row r="299" spans="1:18">
      <c r="A299" s="4">
        <v>2</v>
      </c>
      <c r="B299" s="130">
        <v>39829</v>
      </c>
      <c r="C299" s="136" t="s">
        <v>728</v>
      </c>
      <c r="D299" s="137" t="s">
        <v>748</v>
      </c>
      <c r="E299" s="126" t="s">
        <v>261</v>
      </c>
      <c r="F299" s="127" t="s">
        <v>427</v>
      </c>
      <c r="G299" s="11">
        <v>8000000</v>
      </c>
      <c r="H299" s="134" t="s">
        <v>14</v>
      </c>
      <c r="I299" s="102"/>
      <c r="J299" s="135"/>
      <c r="K299" s="39"/>
      <c r="L299" s="6" t="str">
        <f t="shared" si="4"/>
        <v/>
      </c>
      <c r="M299" s="104"/>
      <c r="N299" s="120"/>
      <c r="O299" s="45"/>
      <c r="P299" s="530"/>
      <c r="Q299" s="70"/>
      <c r="R299" s="380"/>
    </row>
    <row r="300" spans="1:18">
      <c r="A300" s="4">
        <v>2</v>
      </c>
      <c r="B300" s="130">
        <v>39829</v>
      </c>
      <c r="C300" s="136" t="s">
        <v>729</v>
      </c>
      <c r="D300" s="137" t="s">
        <v>748</v>
      </c>
      <c r="E300" s="126" t="s">
        <v>261</v>
      </c>
      <c r="F300" s="127" t="s">
        <v>427</v>
      </c>
      <c r="G300" s="11">
        <v>6900000</v>
      </c>
      <c r="H300" s="134" t="s">
        <v>14</v>
      </c>
      <c r="I300" s="102"/>
      <c r="J300" s="135"/>
      <c r="K300" s="39"/>
      <c r="L300" s="6" t="str">
        <f t="shared" si="4"/>
        <v/>
      </c>
      <c r="M300" s="104"/>
      <c r="N300" s="120"/>
      <c r="O300" s="45"/>
      <c r="P300" s="530"/>
      <c r="Q300" s="70"/>
      <c r="R300" s="380"/>
    </row>
    <row r="301" spans="1:18">
      <c r="A301" s="4">
        <v>2</v>
      </c>
      <c r="B301" s="130">
        <v>39829</v>
      </c>
      <c r="C301" s="136" t="s">
        <v>730</v>
      </c>
      <c r="D301" s="137" t="s">
        <v>749</v>
      </c>
      <c r="E301" s="100" t="s">
        <v>40</v>
      </c>
      <c r="F301" s="127" t="s">
        <v>427</v>
      </c>
      <c r="G301" s="11">
        <v>4500000</v>
      </c>
      <c r="H301" s="134" t="s">
        <v>14</v>
      </c>
      <c r="I301" s="102"/>
      <c r="J301" s="135"/>
      <c r="K301" s="39"/>
      <c r="L301" s="6" t="str">
        <f t="shared" si="4"/>
        <v/>
      </c>
      <c r="M301" s="104"/>
      <c r="N301" s="120"/>
      <c r="O301" s="45"/>
      <c r="P301" s="530"/>
      <c r="Q301" s="70"/>
      <c r="R301" s="380"/>
    </row>
    <row r="302" spans="1:18">
      <c r="A302" s="4">
        <v>2</v>
      </c>
      <c r="B302" s="130">
        <v>39829</v>
      </c>
      <c r="C302" s="136" t="s">
        <v>731</v>
      </c>
      <c r="D302" s="137" t="s">
        <v>750</v>
      </c>
      <c r="E302" s="100" t="s">
        <v>56</v>
      </c>
      <c r="F302" s="127" t="s">
        <v>427</v>
      </c>
      <c r="G302" s="11">
        <v>5658000</v>
      </c>
      <c r="H302" s="134" t="s">
        <v>14</v>
      </c>
      <c r="I302" s="102"/>
      <c r="J302" s="135"/>
      <c r="K302" s="39"/>
      <c r="L302" s="6" t="str">
        <f t="shared" si="4"/>
        <v/>
      </c>
      <c r="M302" s="104"/>
      <c r="N302" s="120"/>
      <c r="O302" s="45"/>
      <c r="P302" s="530"/>
      <c r="Q302" s="70"/>
      <c r="R302" s="380"/>
    </row>
    <row r="303" spans="1:18">
      <c r="A303" s="4">
        <v>2</v>
      </c>
      <c r="B303" s="130">
        <v>39829</v>
      </c>
      <c r="C303" s="136" t="s">
        <v>732</v>
      </c>
      <c r="D303" s="137" t="s">
        <v>751</v>
      </c>
      <c r="E303" s="113" t="s">
        <v>163</v>
      </c>
      <c r="F303" s="127" t="s">
        <v>427</v>
      </c>
      <c r="G303" s="11">
        <v>146053000</v>
      </c>
      <c r="H303" s="134" t="s">
        <v>14</v>
      </c>
      <c r="I303" s="102"/>
      <c r="J303" s="135"/>
      <c r="K303" s="39"/>
      <c r="L303" s="6" t="str">
        <f t="shared" si="4"/>
        <v/>
      </c>
      <c r="M303" s="104"/>
      <c r="N303" s="120"/>
      <c r="O303" s="45"/>
      <c r="P303" s="530"/>
      <c r="Q303" s="70"/>
      <c r="R303" s="380"/>
    </row>
    <row r="304" spans="1:18">
      <c r="A304" s="4">
        <v>2</v>
      </c>
      <c r="B304" s="130">
        <v>39829</v>
      </c>
      <c r="C304" s="136" t="s">
        <v>733</v>
      </c>
      <c r="D304" s="137" t="s">
        <v>752</v>
      </c>
      <c r="E304" s="100" t="s">
        <v>73</v>
      </c>
      <c r="F304" s="127" t="s">
        <v>427</v>
      </c>
      <c r="G304" s="11">
        <v>20749000</v>
      </c>
      <c r="H304" s="134" t="s">
        <v>14</v>
      </c>
      <c r="I304" s="102"/>
      <c r="J304" s="135"/>
      <c r="K304" s="39"/>
      <c r="L304" s="6" t="str">
        <f t="shared" si="4"/>
        <v/>
      </c>
      <c r="M304" s="104"/>
      <c r="N304" s="120"/>
      <c r="O304" s="45"/>
      <c r="P304" s="530"/>
      <c r="Q304" s="70"/>
      <c r="R304" s="380"/>
    </row>
    <row r="305" spans="1:18">
      <c r="A305" s="4">
        <v>2</v>
      </c>
      <c r="B305" s="130">
        <v>39829</v>
      </c>
      <c r="C305" s="136" t="s">
        <v>734</v>
      </c>
      <c r="D305" s="137" t="s">
        <v>685</v>
      </c>
      <c r="E305" s="100" t="s">
        <v>13</v>
      </c>
      <c r="F305" s="127" t="s">
        <v>427</v>
      </c>
      <c r="G305" s="11">
        <v>3000000</v>
      </c>
      <c r="H305" s="134" t="s">
        <v>14</v>
      </c>
      <c r="I305" s="102"/>
      <c r="J305" s="135"/>
      <c r="K305" s="39"/>
      <c r="L305" s="6" t="str">
        <f t="shared" si="4"/>
        <v/>
      </c>
      <c r="M305" s="104"/>
      <c r="N305" s="120"/>
      <c r="O305" s="45"/>
      <c r="P305" s="530"/>
      <c r="Q305" s="70"/>
      <c r="R305" s="380"/>
    </row>
    <row r="306" spans="1:18">
      <c r="A306" s="4">
        <v>2</v>
      </c>
      <c r="B306" s="130">
        <v>39829</v>
      </c>
      <c r="C306" s="136" t="s">
        <v>735</v>
      </c>
      <c r="D306" s="137" t="s">
        <v>753</v>
      </c>
      <c r="E306" s="139" t="s">
        <v>754</v>
      </c>
      <c r="F306" s="127" t="s">
        <v>427</v>
      </c>
      <c r="G306" s="11">
        <v>50000000</v>
      </c>
      <c r="H306" s="134" t="s">
        <v>14</v>
      </c>
      <c r="I306" s="102">
        <v>40037</v>
      </c>
      <c r="J306" s="103">
        <v>4</v>
      </c>
      <c r="K306" s="39">
        <v>12500000</v>
      </c>
      <c r="L306" s="6">
        <v>37500000</v>
      </c>
      <c r="M306" s="140" t="s">
        <v>311</v>
      </c>
      <c r="N306" s="120"/>
      <c r="O306" s="45"/>
      <c r="P306" s="530"/>
      <c r="Q306" s="70"/>
      <c r="R306" s="380"/>
    </row>
    <row r="307" spans="1:18">
      <c r="A307" s="4">
        <v>2</v>
      </c>
      <c r="B307" s="130">
        <v>39829</v>
      </c>
      <c r="C307" s="136" t="s">
        <v>736</v>
      </c>
      <c r="D307" s="137" t="s">
        <v>759</v>
      </c>
      <c r="E307" s="139" t="s">
        <v>754</v>
      </c>
      <c r="F307" s="127" t="s">
        <v>427</v>
      </c>
      <c r="G307" s="11">
        <v>20093000</v>
      </c>
      <c r="H307" s="134" t="s">
        <v>14</v>
      </c>
      <c r="I307" s="102"/>
      <c r="J307" s="135"/>
      <c r="K307" s="39"/>
      <c r="L307" s="6" t="str">
        <f t="shared" si="4"/>
        <v/>
      </c>
      <c r="M307" s="104"/>
      <c r="N307" s="120"/>
      <c r="O307" s="45"/>
      <c r="P307" s="530"/>
      <c r="Q307" s="70"/>
      <c r="R307" s="380"/>
    </row>
    <row r="308" spans="1:18" ht="15.75" customHeight="1">
      <c r="A308" s="4">
        <v>2</v>
      </c>
      <c r="B308" s="130">
        <v>39829</v>
      </c>
      <c r="C308" s="136" t="s">
        <v>737</v>
      </c>
      <c r="D308" s="137" t="s">
        <v>755</v>
      </c>
      <c r="E308" s="100" t="s">
        <v>73</v>
      </c>
      <c r="F308" s="127" t="s">
        <v>427</v>
      </c>
      <c r="G308" s="11">
        <v>12000000</v>
      </c>
      <c r="H308" s="134" t="s">
        <v>14</v>
      </c>
      <c r="I308" s="102">
        <v>39960</v>
      </c>
      <c r="J308" s="103">
        <v>4</v>
      </c>
      <c r="K308" s="39">
        <v>12000000</v>
      </c>
      <c r="L308" s="6">
        <v>0</v>
      </c>
      <c r="M308" s="140" t="s">
        <v>311</v>
      </c>
      <c r="N308" s="120">
        <v>39960</v>
      </c>
      <c r="O308" s="46" t="s">
        <v>661</v>
      </c>
      <c r="P308" s="531" t="s">
        <v>318</v>
      </c>
      <c r="Q308" s="70" t="s">
        <v>1680</v>
      </c>
      <c r="R308" s="380">
        <v>600000</v>
      </c>
    </row>
    <row r="309" spans="1:18">
      <c r="A309" s="4">
        <v>3</v>
      </c>
      <c r="B309" s="130">
        <v>39829</v>
      </c>
      <c r="C309" s="136" t="s">
        <v>738</v>
      </c>
      <c r="D309" s="137" t="s">
        <v>756</v>
      </c>
      <c r="E309" s="118" t="s">
        <v>229</v>
      </c>
      <c r="F309" s="127" t="s">
        <v>661</v>
      </c>
      <c r="G309" s="11">
        <v>11000000</v>
      </c>
      <c r="H309" s="134" t="s">
        <v>14</v>
      </c>
      <c r="I309" s="102"/>
      <c r="J309" s="135"/>
      <c r="K309" s="39"/>
      <c r="L309" s="6" t="str">
        <f t="shared" si="4"/>
        <v/>
      </c>
      <c r="M309" s="104"/>
      <c r="N309" s="120"/>
      <c r="O309" s="45"/>
      <c r="P309" s="530"/>
      <c r="Q309" s="70"/>
      <c r="R309" s="380"/>
    </row>
    <row r="310" spans="1:18">
      <c r="A310" s="4">
        <v>2</v>
      </c>
      <c r="B310" s="130">
        <v>39829</v>
      </c>
      <c r="C310" s="136" t="s">
        <v>739</v>
      </c>
      <c r="D310" s="137" t="s">
        <v>757</v>
      </c>
      <c r="E310" s="113" t="s">
        <v>181</v>
      </c>
      <c r="F310" s="127" t="s">
        <v>427</v>
      </c>
      <c r="G310" s="11">
        <v>13000000</v>
      </c>
      <c r="H310" s="134" t="s">
        <v>14</v>
      </c>
      <c r="I310" s="102"/>
      <c r="J310" s="135"/>
      <c r="K310" s="39"/>
      <c r="L310" s="6" t="str">
        <f t="shared" si="4"/>
        <v/>
      </c>
      <c r="M310" s="104"/>
      <c r="N310" s="120"/>
      <c r="O310" s="45"/>
      <c r="P310" s="530"/>
      <c r="Q310" s="70"/>
      <c r="R310" s="380"/>
    </row>
    <row r="311" spans="1:18">
      <c r="A311" s="4">
        <v>2</v>
      </c>
      <c r="B311" s="130">
        <v>39829</v>
      </c>
      <c r="C311" s="136" t="s">
        <v>740</v>
      </c>
      <c r="D311" s="137" t="s">
        <v>758</v>
      </c>
      <c r="E311" s="100" t="s">
        <v>51</v>
      </c>
      <c r="F311" s="127" t="s">
        <v>427</v>
      </c>
      <c r="G311" s="11">
        <v>3268000</v>
      </c>
      <c r="H311" s="134" t="s">
        <v>14</v>
      </c>
      <c r="I311" s="102"/>
      <c r="J311" s="135"/>
      <c r="K311" s="39"/>
      <c r="L311" s="6" t="str">
        <f t="shared" si="4"/>
        <v/>
      </c>
      <c r="M311" s="104"/>
      <c r="N311" s="120"/>
      <c r="O311" s="45"/>
      <c r="P311" s="530"/>
      <c r="Q311" s="70"/>
      <c r="R311" s="380"/>
    </row>
    <row r="312" spans="1:18">
      <c r="A312" s="4"/>
      <c r="B312" s="130">
        <v>39836</v>
      </c>
      <c r="C312" s="136" t="s">
        <v>764</v>
      </c>
      <c r="D312" s="137" t="s">
        <v>765</v>
      </c>
      <c r="E312" s="118" t="s">
        <v>207</v>
      </c>
      <c r="F312" s="127" t="s">
        <v>505</v>
      </c>
      <c r="G312" s="11">
        <v>111000000</v>
      </c>
      <c r="H312" s="134" t="s">
        <v>14</v>
      </c>
      <c r="I312" s="102"/>
      <c r="J312" s="135"/>
      <c r="K312" s="39"/>
      <c r="L312" s="6" t="str">
        <f t="shared" si="4"/>
        <v/>
      </c>
      <c r="M312" s="104"/>
      <c r="N312" s="120"/>
      <c r="O312" s="45"/>
      <c r="P312" s="530"/>
      <c r="Q312" s="70"/>
      <c r="R312" s="380"/>
    </row>
    <row r="313" spans="1:18">
      <c r="A313" s="4"/>
      <c r="B313" s="130">
        <v>39836</v>
      </c>
      <c r="C313" s="136" t="s">
        <v>800</v>
      </c>
      <c r="D313" s="137" t="s">
        <v>766</v>
      </c>
      <c r="E313" s="100" t="s">
        <v>33</v>
      </c>
      <c r="F313" s="127" t="s">
        <v>505</v>
      </c>
      <c r="G313" s="11">
        <v>25083000</v>
      </c>
      <c r="H313" s="134" t="s">
        <v>14</v>
      </c>
      <c r="I313" s="102"/>
      <c r="J313" s="135"/>
      <c r="K313" s="39"/>
      <c r="L313" s="6" t="str">
        <f t="shared" si="4"/>
        <v/>
      </c>
      <c r="M313" s="104"/>
      <c r="N313" s="120"/>
      <c r="O313" s="45"/>
      <c r="P313" s="530"/>
      <c r="Q313" s="70"/>
      <c r="R313" s="380"/>
    </row>
    <row r="314" spans="1:18">
      <c r="A314" s="4"/>
      <c r="B314" s="130">
        <v>39836</v>
      </c>
      <c r="C314" s="136" t="s">
        <v>793</v>
      </c>
      <c r="D314" s="137" t="s">
        <v>252</v>
      </c>
      <c r="E314" s="100" t="s">
        <v>13</v>
      </c>
      <c r="F314" s="127" t="s">
        <v>505</v>
      </c>
      <c r="G314" s="11">
        <v>3500000</v>
      </c>
      <c r="H314" s="134" t="s">
        <v>14</v>
      </c>
      <c r="I314" s="102"/>
      <c r="J314" s="135"/>
      <c r="K314" s="39"/>
      <c r="L314" s="6" t="str">
        <f t="shared" si="4"/>
        <v/>
      </c>
      <c r="M314" s="104"/>
      <c r="N314" s="120"/>
      <c r="O314" s="45"/>
      <c r="P314" s="530"/>
      <c r="Q314" s="70"/>
      <c r="R314" s="380"/>
    </row>
    <row r="315" spans="1:18">
      <c r="A315" s="4"/>
      <c r="B315" s="130">
        <v>39836</v>
      </c>
      <c r="C315" s="136" t="s">
        <v>767</v>
      </c>
      <c r="D315" s="137" t="s">
        <v>768</v>
      </c>
      <c r="E315" s="100" t="s">
        <v>62</v>
      </c>
      <c r="F315" s="127" t="s">
        <v>505</v>
      </c>
      <c r="G315" s="11">
        <v>23184000</v>
      </c>
      <c r="H315" s="134" t="s">
        <v>14</v>
      </c>
      <c r="I315" s="102"/>
      <c r="J315" s="135"/>
      <c r="K315" s="39"/>
      <c r="L315" s="6" t="str">
        <f t="shared" si="4"/>
        <v/>
      </c>
      <c r="M315" s="104"/>
      <c r="N315" s="120"/>
      <c r="O315" s="45"/>
      <c r="P315" s="530"/>
      <c r="Q315" s="70"/>
      <c r="R315" s="380"/>
    </row>
    <row r="316" spans="1:18">
      <c r="A316" s="4"/>
      <c r="B316" s="130">
        <v>39836</v>
      </c>
      <c r="C316" s="136" t="s">
        <v>769</v>
      </c>
      <c r="D316" s="137" t="s">
        <v>215</v>
      </c>
      <c r="E316" s="118" t="s">
        <v>216</v>
      </c>
      <c r="F316" s="127" t="s">
        <v>505</v>
      </c>
      <c r="G316" s="11">
        <v>52625000</v>
      </c>
      <c r="H316" s="134" t="s">
        <v>14</v>
      </c>
      <c r="I316" s="102"/>
      <c r="J316" s="135"/>
      <c r="K316" s="39"/>
      <c r="L316" s="6" t="str">
        <f t="shared" si="4"/>
        <v/>
      </c>
      <c r="M316" s="104"/>
      <c r="N316" s="120"/>
      <c r="O316" s="45"/>
      <c r="P316" s="530"/>
      <c r="Q316" s="70"/>
      <c r="R316" s="380"/>
    </row>
    <row r="317" spans="1:18">
      <c r="A317" s="4">
        <v>2</v>
      </c>
      <c r="B317" s="130">
        <v>39836</v>
      </c>
      <c r="C317" s="136" t="s">
        <v>770</v>
      </c>
      <c r="D317" s="137" t="s">
        <v>38</v>
      </c>
      <c r="E317" s="100" t="s">
        <v>25</v>
      </c>
      <c r="F317" s="127" t="s">
        <v>427</v>
      </c>
      <c r="G317" s="11">
        <v>7701000</v>
      </c>
      <c r="H317" s="134" t="s">
        <v>14</v>
      </c>
      <c r="I317" s="102"/>
      <c r="J317" s="135"/>
      <c r="K317" s="39"/>
      <c r="L317" s="6" t="str">
        <f t="shared" si="4"/>
        <v/>
      </c>
      <c r="M317" s="104"/>
      <c r="N317" s="120"/>
      <c r="O317" s="45"/>
      <c r="P317" s="530"/>
      <c r="Q317" s="70"/>
      <c r="R317" s="380"/>
    </row>
    <row r="318" spans="1:18" ht="28.5">
      <c r="A318" s="495" t="s">
        <v>1696</v>
      </c>
      <c r="B318" s="252">
        <v>39836</v>
      </c>
      <c r="C318" s="137" t="s">
        <v>1698</v>
      </c>
      <c r="D318" s="558" t="s">
        <v>771</v>
      </c>
      <c r="E318" s="254" t="s">
        <v>86</v>
      </c>
      <c r="F318" s="255" t="s">
        <v>427</v>
      </c>
      <c r="G318" s="256">
        <v>5677000</v>
      </c>
      <c r="H318" s="257" t="s">
        <v>14</v>
      </c>
      <c r="I318" s="102"/>
      <c r="J318" s="135"/>
      <c r="K318" s="39"/>
      <c r="L318" s="6" t="str">
        <f t="shared" si="4"/>
        <v/>
      </c>
      <c r="M318" s="104"/>
      <c r="N318" s="120"/>
      <c r="O318" s="45"/>
      <c r="P318" s="530"/>
      <c r="Q318" s="70"/>
      <c r="R318" s="380"/>
    </row>
    <row r="319" spans="1:18" ht="28.5">
      <c r="A319" s="251">
        <v>2</v>
      </c>
      <c r="B319" s="252">
        <v>39836</v>
      </c>
      <c r="C319" s="253" t="s">
        <v>803</v>
      </c>
      <c r="D319" s="137" t="s">
        <v>794</v>
      </c>
      <c r="E319" s="254" t="s">
        <v>25</v>
      </c>
      <c r="F319" s="255" t="s">
        <v>427</v>
      </c>
      <c r="G319" s="256">
        <v>4656000</v>
      </c>
      <c r="H319" s="257" t="s">
        <v>14</v>
      </c>
      <c r="I319" s="102"/>
      <c r="J319" s="135"/>
      <c r="K319" s="39"/>
      <c r="L319" s="6" t="str">
        <f t="shared" si="4"/>
        <v/>
      </c>
      <c r="M319" s="104"/>
      <c r="N319" s="120"/>
      <c r="O319" s="45"/>
      <c r="P319" s="530"/>
      <c r="Q319" s="70"/>
      <c r="R319" s="380"/>
    </row>
    <row r="320" spans="1:18">
      <c r="A320" s="4">
        <v>2</v>
      </c>
      <c r="B320" s="130">
        <v>39836</v>
      </c>
      <c r="C320" s="136" t="s">
        <v>773</v>
      </c>
      <c r="D320" s="137" t="s">
        <v>772</v>
      </c>
      <c r="E320" s="100" t="s">
        <v>25</v>
      </c>
      <c r="F320" s="127" t="s">
        <v>427</v>
      </c>
      <c r="G320" s="11">
        <v>1968000</v>
      </c>
      <c r="H320" s="134" t="s">
        <v>14</v>
      </c>
      <c r="I320" s="102"/>
      <c r="J320" s="135"/>
      <c r="K320" s="39"/>
      <c r="L320" s="6" t="str">
        <f t="shared" si="4"/>
        <v/>
      </c>
      <c r="M320" s="104"/>
      <c r="N320" s="120"/>
      <c r="O320" s="45"/>
      <c r="P320" s="530"/>
      <c r="Q320" s="70"/>
      <c r="R320" s="380"/>
    </row>
    <row r="321" spans="1:18" ht="15.75" customHeight="1">
      <c r="A321" s="4">
        <v>2</v>
      </c>
      <c r="B321" s="130">
        <v>39836</v>
      </c>
      <c r="C321" s="136" t="s">
        <v>801</v>
      </c>
      <c r="D321" s="137" t="s">
        <v>744</v>
      </c>
      <c r="E321" s="100" t="s">
        <v>25</v>
      </c>
      <c r="F321" s="127" t="s">
        <v>427</v>
      </c>
      <c r="G321" s="11">
        <v>4900000</v>
      </c>
      <c r="H321" s="134" t="s">
        <v>14</v>
      </c>
      <c r="I321" s="102">
        <v>39925</v>
      </c>
      <c r="J321" s="103">
        <v>4</v>
      </c>
      <c r="K321" s="39">
        <v>4900000</v>
      </c>
      <c r="L321" s="6">
        <f t="shared" si="4"/>
        <v>0</v>
      </c>
      <c r="M321" s="140" t="s">
        <v>311</v>
      </c>
      <c r="N321" s="120">
        <v>39925</v>
      </c>
      <c r="O321" s="46" t="s">
        <v>661</v>
      </c>
      <c r="P321" s="531" t="s">
        <v>318</v>
      </c>
      <c r="Q321" s="70" t="s">
        <v>1680</v>
      </c>
      <c r="R321" s="380">
        <v>245000</v>
      </c>
    </row>
    <row r="322" spans="1:18">
      <c r="A322" s="4">
        <v>2</v>
      </c>
      <c r="B322" s="130">
        <v>39836</v>
      </c>
      <c r="C322" s="136" t="s">
        <v>774</v>
      </c>
      <c r="D322" s="137" t="s">
        <v>775</v>
      </c>
      <c r="E322" s="100" t="s">
        <v>86</v>
      </c>
      <c r="F322" s="127" t="s">
        <v>427</v>
      </c>
      <c r="G322" s="11">
        <v>6514000</v>
      </c>
      <c r="H322" s="134" t="s">
        <v>14</v>
      </c>
      <c r="I322" s="102"/>
      <c r="J322" s="135"/>
      <c r="K322" s="39"/>
      <c r="L322" s="6" t="str">
        <f t="shared" si="4"/>
        <v/>
      </c>
      <c r="M322" s="104"/>
      <c r="N322" s="120"/>
      <c r="O322" s="45"/>
      <c r="P322" s="530"/>
      <c r="Q322" s="70"/>
      <c r="R322" s="380"/>
    </row>
    <row r="323" spans="1:18">
      <c r="A323" s="4">
        <v>2</v>
      </c>
      <c r="B323" s="130">
        <v>39836</v>
      </c>
      <c r="C323" s="136" t="s">
        <v>776</v>
      </c>
      <c r="D323" s="137" t="s">
        <v>777</v>
      </c>
      <c r="E323" s="100" t="s">
        <v>33</v>
      </c>
      <c r="F323" s="127" t="s">
        <v>427</v>
      </c>
      <c r="G323" s="11">
        <v>10189000</v>
      </c>
      <c r="H323" s="134" t="s">
        <v>14</v>
      </c>
      <c r="I323" s="102">
        <v>40170</v>
      </c>
      <c r="J323" s="135">
        <v>4</v>
      </c>
      <c r="K323" s="39">
        <v>10189000</v>
      </c>
      <c r="L323" s="6">
        <f t="shared" si="4"/>
        <v>0</v>
      </c>
      <c r="M323" s="140" t="s">
        <v>311</v>
      </c>
      <c r="N323" s="120">
        <v>40170</v>
      </c>
      <c r="O323" s="45" t="s">
        <v>661</v>
      </c>
      <c r="P323" s="531" t="s">
        <v>318</v>
      </c>
      <c r="Q323" s="70" t="s">
        <v>1680</v>
      </c>
      <c r="R323" s="380">
        <v>509000</v>
      </c>
    </row>
    <row r="324" spans="1:18">
      <c r="A324" s="4">
        <v>2</v>
      </c>
      <c r="B324" s="130">
        <v>39836</v>
      </c>
      <c r="C324" s="136" t="s">
        <v>802</v>
      </c>
      <c r="D324" s="137" t="s">
        <v>778</v>
      </c>
      <c r="E324" s="100" t="s">
        <v>59</v>
      </c>
      <c r="F324" s="127" t="s">
        <v>427</v>
      </c>
      <c r="G324" s="11">
        <v>6216000</v>
      </c>
      <c r="H324" s="134" t="s">
        <v>14</v>
      </c>
      <c r="I324" s="102"/>
      <c r="J324" s="135"/>
      <c r="K324" s="39"/>
      <c r="L324" s="6" t="str">
        <f t="shared" si="4"/>
        <v/>
      </c>
      <c r="M324" s="104"/>
      <c r="N324" s="120"/>
      <c r="O324" s="45"/>
      <c r="P324" s="530"/>
      <c r="Q324" s="70"/>
      <c r="R324" s="380"/>
    </row>
    <row r="325" spans="1:18">
      <c r="A325" s="4">
        <v>2</v>
      </c>
      <c r="B325" s="130">
        <v>39836</v>
      </c>
      <c r="C325" s="136" t="s">
        <v>796</v>
      </c>
      <c r="D325" s="137" t="s">
        <v>779</v>
      </c>
      <c r="E325" s="100" t="s">
        <v>56</v>
      </c>
      <c r="F325" s="127" t="s">
        <v>427</v>
      </c>
      <c r="G325" s="11">
        <v>8752000</v>
      </c>
      <c r="H325" s="134" t="s">
        <v>14</v>
      </c>
      <c r="I325" s="102"/>
      <c r="J325" s="135"/>
      <c r="K325" s="39"/>
      <c r="L325" s="6" t="str">
        <f t="shared" si="4"/>
        <v/>
      </c>
      <c r="M325" s="104"/>
      <c r="N325" s="120"/>
      <c r="O325" s="45"/>
      <c r="P325" s="530"/>
      <c r="Q325" s="70"/>
      <c r="R325" s="380"/>
    </row>
    <row r="326" spans="1:18">
      <c r="A326" s="4">
        <v>2</v>
      </c>
      <c r="B326" s="130">
        <v>39836</v>
      </c>
      <c r="C326" s="136" t="s">
        <v>780</v>
      </c>
      <c r="D326" s="137" t="s">
        <v>781</v>
      </c>
      <c r="E326" s="100" t="s">
        <v>25</v>
      </c>
      <c r="F326" s="127" t="s">
        <v>427</v>
      </c>
      <c r="G326" s="11">
        <v>3300000</v>
      </c>
      <c r="H326" s="134" t="s">
        <v>14</v>
      </c>
      <c r="I326" s="102"/>
      <c r="J326" s="135"/>
      <c r="K326" s="39"/>
      <c r="L326" s="6" t="str">
        <f t="shared" si="4"/>
        <v/>
      </c>
      <c r="M326" s="104"/>
      <c r="N326" s="120"/>
      <c r="O326" s="45"/>
      <c r="P326" s="530"/>
      <c r="Q326" s="70"/>
      <c r="R326" s="380"/>
    </row>
    <row r="327" spans="1:18">
      <c r="A327" s="4">
        <v>2</v>
      </c>
      <c r="B327" s="130">
        <v>39836</v>
      </c>
      <c r="C327" s="136" t="s">
        <v>782</v>
      </c>
      <c r="D327" s="137" t="s">
        <v>111</v>
      </c>
      <c r="E327" s="100" t="s">
        <v>40</v>
      </c>
      <c r="F327" s="127" t="s">
        <v>427</v>
      </c>
      <c r="G327" s="11">
        <v>6800000</v>
      </c>
      <c r="H327" s="134" t="s">
        <v>14</v>
      </c>
      <c r="I327" s="102"/>
      <c r="J327" s="135"/>
      <c r="K327" s="39"/>
      <c r="L327" s="6" t="str">
        <f t="shared" si="4"/>
        <v/>
      </c>
      <c r="M327" s="104"/>
      <c r="N327" s="120"/>
      <c r="O327" s="45"/>
      <c r="P327" s="530"/>
      <c r="Q327" s="70"/>
      <c r="R327" s="380"/>
    </row>
    <row r="328" spans="1:18">
      <c r="A328" s="4">
        <v>2</v>
      </c>
      <c r="B328" s="130">
        <v>39836</v>
      </c>
      <c r="C328" s="136" t="s">
        <v>783</v>
      </c>
      <c r="D328" s="137" t="s">
        <v>784</v>
      </c>
      <c r="E328" s="113" t="s">
        <v>163</v>
      </c>
      <c r="F328" s="127" t="s">
        <v>427</v>
      </c>
      <c r="G328" s="11">
        <v>1037000</v>
      </c>
      <c r="H328" s="134" t="s">
        <v>14</v>
      </c>
      <c r="I328" s="102"/>
      <c r="J328" s="135"/>
      <c r="K328" s="39"/>
      <c r="L328" s="6" t="str">
        <f t="shared" si="4"/>
        <v/>
      </c>
      <c r="M328" s="104"/>
      <c r="N328" s="120"/>
      <c r="O328" s="45"/>
      <c r="P328" s="530"/>
      <c r="Q328" s="70"/>
      <c r="R328" s="380"/>
    </row>
    <row r="329" spans="1:18">
      <c r="A329" s="4">
        <v>2</v>
      </c>
      <c r="B329" s="130">
        <v>39836</v>
      </c>
      <c r="C329" s="136" t="s">
        <v>785</v>
      </c>
      <c r="D329" s="137" t="s">
        <v>786</v>
      </c>
      <c r="E329" s="118" t="s">
        <v>229</v>
      </c>
      <c r="F329" s="127" t="s">
        <v>427</v>
      </c>
      <c r="G329" s="11">
        <v>57500000</v>
      </c>
      <c r="H329" s="134" t="s">
        <v>14</v>
      </c>
      <c r="I329" s="102"/>
      <c r="J329" s="135"/>
      <c r="K329" s="39"/>
      <c r="L329" s="6" t="str">
        <f t="shared" si="4"/>
        <v/>
      </c>
      <c r="M329" s="104"/>
      <c r="N329" s="120"/>
      <c r="O329" s="45"/>
      <c r="P329" s="530"/>
      <c r="Q329" s="70"/>
      <c r="R329" s="380"/>
    </row>
    <row r="330" spans="1:18">
      <c r="A330" s="4">
        <v>2</v>
      </c>
      <c r="B330" s="130">
        <v>39836</v>
      </c>
      <c r="C330" s="136" t="s">
        <v>795</v>
      </c>
      <c r="D330" s="137" t="s">
        <v>787</v>
      </c>
      <c r="E330" s="100" t="s">
        <v>76</v>
      </c>
      <c r="F330" s="127" t="s">
        <v>427</v>
      </c>
      <c r="G330" s="11">
        <v>10650000</v>
      </c>
      <c r="H330" s="134" t="s">
        <v>14</v>
      </c>
      <c r="I330" s="102"/>
      <c r="J330" s="135"/>
      <c r="K330" s="39"/>
      <c r="L330" s="6" t="str">
        <f t="shared" si="4"/>
        <v/>
      </c>
      <c r="M330" s="104"/>
      <c r="N330" s="120"/>
      <c r="O330" s="45"/>
      <c r="P330" s="530"/>
      <c r="Q330" s="70"/>
      <c r="R330" s="380"/>
    </row>
    <row r="331" spans="1:18">
      <c r="A331" s="4">
        <v>2</v>
      </c>
      <c r="B331" s="130">
        <v>39836</v>
      </c>
      <c r="C331" s="136" t="s">
        <v>788</v>
      </c>
      <c r="D331" s="137" t="s">
        <v>789</v>
      </c>
      <c r="E331" s="100" t="s">
        <v>123</v>
      </c>
      <c r="F331" s="127" t="s">
        <v>427</v>
      </c>
      <c r="G331" s="11">
        <v>15500000</v>
      </c>
      <c r="H331" s="134" t="s">
        <v>14</v>
      </c>
      <c r="I331" s="102"/>
      <c r="J331" s="135"/>
      <c r="K331" s="39"/>
      <c r="L331" s="6" t="str">
        <f t="shared" si="4"/>
        <v/>
      </c>
      <c r="M331" s="104"/>
      <c r="N331" s="120"/>
      <c r="O331" s="45"/>
      <c r="P331" s="530"/>
      <c r="Q331" s="70"/>
      <c r="R331" s="380"/>
    </row>
    <row r="332" spans="1:18">
      <c r="A332" s="4">
        <v>2</v>
      </c>
      <c r="B332" s="130">
        <v>39836</v>
      </c>
      <c r="C332" s="136" t="s">
        <v>797</v>
      </c>
      <c r="D332" s="137" t="s">
        <v>790</v>
      </c>
      <c r="E332" s="100" t="s">
        <v>33</v>
      </c>
      <c r="F332" s="127" t="s">
        <v>427</v>
      </c>
      <c r="G332" s="11">
        <v>5000000</v>
      </c>
      <c r="H332" s="134" t="s">
        <v>14</v>
      </c>
      <c r="I332" s="102"/>
      <c r="J332" s="135"/>
      <c r="K332" s="39"/>
      <c r="L332" s="6" t="str">
        <f t="shared" si="4"/>
        <v/>
      </c>
      <c r="M332" s="104"/>
      <c r="N332" s="120"/>
      <c r="O332" s="45"/>
      <c r="P332" s="530"/>
      <c r="Q332" s="70"/>
      <c r="R332" s="380"/>
    </row>
    <row r="333" spans="1:18">
      <c r="A333" s="4">
        <v>2</v>
      </c>
      <c r="B333" s="130">
        <v>39836</v>
      </c>
      <c r="C333" s="136" t="s">
        <v>798</v>
      </c>
      <c r="D333" s="137" t="s">
        <v>791</v>
      </c>
      <c r="E333" s="113" t="s">
        <v>150</v>
      </c>
      <c r="F333" s="127" t="s">
        <v>427</v>
      </c>
      <c r="G333" s="11">
        <v>3240000</v>
      </c>
      <c r="H333" s="134" t="s">
        <v>14</v>
      </c>
      <c r="I333" s="102">
        <v>40163</v>
      </c>
      <c r="J333" s="135">
        <v>4</v>
      </c>
      <c r="K333" s="39">
        <v>1000000</v>
      </c>
      <c r="L333" s="6">
        <f t="shared" si="4"/>
        <v>2240000</v>
      </c>
      <c r="M333" s="140" t="s">
        <v>311</v>
      </c>
      <c r="N333" s="120"/>
      <c r="O333" s="45"/>
      <c r="P333" s="530"/>
      <c r="Q333" s="70"/>
      <c r="R333" s="380"/>
    </row>
    <row r="334" spans="1:18">
      <c r="A334" s="4">
        <v>2</v>
      </c>
      <c r="B334" s="130">
        <v>39836</v>
      </c>
      <c r="C334" s="136" t="s">
        <v>799</v>
      </c>
      <c r="D334" s="137" t="s">
        <v>792</v>
      </c>
      <c r="E334" s="118" t="s">
        <v>219</v>
      </c>
      <c r="F334" s="127" t="s">
        <v>427</v>
      </c>
      <c r="G334" s="11">
        <v>10973000</v>
      </c>
      <c r="H334" s="134" t="s">
        <v>14</v>
      </c>
      <c r="I334" s="102"/>
      <c r="J334" s="135"/>
      <c r="K334" s="39"/>
      <c r="L334" s="6" t="str">
        <f t="shared" si="4"/>
        <v/>
      </c>
      <c r="M334" s="104"/>
      <c r="N334" s="120"/>
      <c r="O334" s="45"/>
      <c r="P334" s="530"/>
      <c r="Q334" s="70"/>
      <c r="R334" s="380"/>
    </row>
    <row r="335" spans="1:18">
      <c r="A335" s="4"/>
      <c r="B335" s="130">
        <v>39843</v>
      </c>
      <c r="C335" s="136" t="s">
        <v>894</v>
      </c>
      <c r="D335" s="137" t="s">
        <v>820</v>
      </c>
      <c r="E335" s="100" t="s">
        <v>62</v>
      </c>
      <c r="F335" s="127" t="s">
        <v>505</v>
      </c>
      <c r="G335" s="11">
        <v>39000000</v>
      </c>
      <c r="H335" s="134" t="s">
        <v>14</v>
      </c>
      <c r="I335" s="102"/>
      <c r="J335" s="135"/>
      <c r="K335" s="39"/>
      <c r="L335" s="6" t="str">
        <f t="shared" si="4"/>
        <v/>
      </c>
      <c r="M335" s="104"/>
      <c r="N335" s="120"/>
      <c r="O335" s="45"/>
      <c r="P335" s="530"/>
      <c r="Q335" s="70"/>
      <c r="R335" s="380"/>
    </row>
    <row r="336" spans="1:18">
      <c r="A336" s="4"/>
      <c r="B336" s="130">
        <v>39843</v>
      </c>
      <c r="C336" s="136" t="s">
        <v>893</v>
      </c>
      <c r="D336" s="137" t="s">
        <v>821</v>
      </c>
      <c r="E336" s="100" t="s">
        <v>73</v>
      </c>
      <c r="F336" s="127" t="s">
        <v>505</v>
      </c>
      <c r="G336" s="11">
        <v>110000000</v>
      </c>
      <c r="H336" s="134" t="s">
        <v>14</v>
      </c>
      <c r="I336" s="102"/>
      <c r="J336" s="135"/>
      <c r="K336" s="39"/>
      <c r="L336" s="6" t="str">
        <f t="shared" si="4"/>
        <v/>
      </c>
      <c r="M336" s="104"/>
      <c r="N336" s="120"/>
      <c r="O336" s="45"/>
      <c r="P336" s="530"/>
      <c r="Q336" s="70"/>
      <c r="R336" s="380"/>
    </row>
    <row r="337" spans="1:18">
      <c r="A337" s="4"/>
      <c r="B337" s="130">
        <v>39843</v>
      </c>
      <c r="C337" s="136" t="s">
        <v>805</v>
      </c>
      <c r="D337" s="137" t="s">
        <v>822</v>
      </c>
      <c r="E337" s="100" t="s">
        <v>67</v>
      </c>
      <c r="F337" s="127" t="s">
        <v>505</v>
      </c>
      <c r="G337" s="11">
        <v>16288000</v>
      </c>
      <c r="H337" s="134" t="s">
        <v>14</v>
      </c>
      <c r="I337" s="102"/>
      <c r="J337" s="135"/>
      <c r="K337" s="39"/>
      <c r="L337" s="6" t="str">
        <f t="shared" ref="L337:L400" si="5">IF($K337&lt;&gt;0,$G337-$K337,"")</f>
        <v/>
      </c>
      <c r="M337" s="104"/>
      <c r="N337" s="120"/>
      <c r="O337" s="45"/>
      <c r="P337" s="530"/>
      <c r="Q337" s="70"/>
      <c r="R337" s="380"/>
    </row>
    <row r="338" spans="1:18">
      <c r="A338" s="4"/>
      <c r="B338" s="130">
        <v>39843</v>
      </c>
      <c r="C338" s="136" t="s">
        <v>806</v>
      </c>
      <c r="D338" s="137" t="s">
        <v>823</v>
      </c>
      <c r="E338" s="100" t="s">
        <v>56</v>
      </c>
      <c r="F338" s="127" t="s">
        <v>505</v>
      </c>
      <c r="G338" s="11">
        <v>11385000</v>
      </c>
      <c r="H338" s="134" t="s">
        <v>14</v>
      </c>
      <c r="I338" s="102"/>
      <c r="J338" s="135"/>
      <c r="K338" s="39"/>
      <c r="L338" s="6" t="str">
        <f t="shared" si="5"/>
        <v/>
      </c>
      <c r="M338" s="104"/>
      <c r="N338" s="120"/>
      <c r="O338" s="45"/>
      <c r="P338" s="530"/>
      <c r="Q338" s="70"/>
      <c r="R338" s="380"/>
    </row>
    <row r="339" spans="1:18">
      <c r="A339" s="4"/>
      <c r="B339" s="130">
        <v>39843</v>
      </c>
      <c r="C339" s="136" t="s">
        <v>807</v>
      </c>
      <c r="D339" s="137" t="s">
        <v>640</v>
      </c>
      <c r="E339" s="118" t="s">
        <v>225</v>
      </c>
      <c r="F339" s="127" t="s">
        <v>505</v>
      </c>
      <c r="G339" s="11">
        <v>266657000</v>
      </c>
      <c r="H339" s="134" t="s">
        <v>14</v>
      </c>
      <c r="I339" s="102"/>
      <c r="J339" s="135"/>
      <c r="K339" s="39"/>
      <c r="L339" s="6" t="str">
        <f t="shared" si="5"/>
        <v/>
      </c>
      <c r="M339" s="104"/>
      <c r="N339" s="120"/>
      <c r="O339" s="45"/>
      <c r="P339" s="530"/>
      <c r="Q339" s="70"/>
      <c r="R339" s="380"/>
    </row>
    <row r="340" spans="1:18">
      <c r="A340" s="4"/>
      <c r="B340" s="130">
        <v>39843</v>
      </c>
      <c r="C340" s="136" t="s">
        <v>808</v>
      </c>
      <c r="D340" s="137" t="s">
        <v>824</v>
      </c>
      <c r="E340" s="100" t="s">
        <v>56</v>
      </c>
      <c r="F340" s="127" t="s">
        <v>505</v>
      </c>
      <c r="G340" s="11">
        <v>22000000</v>
      </c>
      <c r="H340" s="134" t="s">
        <v>14</v>
      </c>
      <c r="I340" s="102">
        <v>40170</v>
      </c>
      <c r="J340" s="135">
        <v>5</v>
      </c>
      <c r="K340" s="39">
        <v>22000000</v>
      </c>
      <c r="L340" s="6">
        <f t="shared" si="5"/>
        <v>0</v>
      </c>
      <c r="M340" s="104" t="s">
        <v>1294</v>
      </c>
      <c r="N340" s="120"/>
      <c r="O340" s="45"/>
      <c r="P340" s="530"/>
      <c r="Q340" s="70"/>
      <c r="R340" s="380"/>
    </row>
    <row r="341" spans="1:18">
      <c r="A341" s="4"/>
      <c r="B341" s="130">
        <v>39843</v>
      </c>
      <c r="C341" s="136" t="s">
        <v>809</v>
      </c>
      <c r="D341" s="137" t="s">
        <v>825</v>
      </c>
      <c r="E341" s="100" t="s">
        <v>25</v>
      </c>
      <c r="F341" s="127" t="s">
        <v>505</v>
      </c>
      <c r="G341" s="11">
        <v>6000000</v>
      </c>
      <c r="H341" s="134" t="s">
        <v>14</v>
      </c>
      <c r="I341" s="102"/>
      <c r="J341" s="135"/>
      <c r="K341" s="39"/>
      <c r="L341" s="6" t="str">
        <f t="shared" si="5"/>
        <v/>
      </c>
      <c r="M341" s="104"/>
      <c r="N341" s="120"/>
      <c r="O341" s="45"/>
      <c r="P341" s="530"/>
      <c r="Q341" s="70"/>
      <c r="R341" s="380"/>
    </row>
    <row r="342" spans="1:18">
      <c r="A342" s="4"/>
      <c r="B342" s="130">
        <v>39843</v>
      </c>
      <c r="C342" s="136" t="s">
        <v>810</v>
      </c>
      <c r="D342" s="137" t="s">
        <v>32</v>
      </c>
      <c r="E342" s="100" t="s">
        <v>33</v>
      </c>
      <c r="F342" s="127" t="s">
        <v>505</v>
      </c>
      <c r="G342" s="11">
        <v>243815000</v>
      </c>
      <c r="H342" s="134" t="s">
        <v>14</v>
      </c>
      <c r="I342" s="102"/>
      <c r="J342" s="135"/>
      <c r="K342" s="39"/>
      <c r="L342" s="6" t="str">
        <f t="shared" si="5"/>
        <v/>
      </c>
      <c r="M342" s="104"/>
      <c r="N342" s="120"/>
      <c r="O342" s="45"/>
      <c r="P342" s="530"/>
      <c r="Q342" s="70"/>
      <c r="R342" s="380"/>
    </row>
    <row r="343" spans="1:18">
      <c r="A343" s="4"/>
      <c r="B343" s="130">
        <v>39843</v>
      </c>
      <c r="C343" s="136" t="s">
        <v>811</v>
      </c>
      <c r="D343" s="137" t="s">
        <v>772</v>
      </c>
      <c r="E343" s="100" t="s">
        <v>25</v>
      </c>
      <c r="F343" s="127" t="s">
        <v>505</v>
      </c>
      <c r="G343" s="11">
        <v>7000000</v>
      </c>
      <c r="H343" s="134" t="s">
        <v>14</v>
      </c>
      <c r="I343" s="102"/>
      <c r="J343" s="135"/>
      <c r="K343" s="39"/>
      <c r="L343" s="6" t="str">
        <f t="shared" si="5"/>
        <v/>
      </c>
      <c r="M343" s="104"/>
      <c r="N343" s="120"/>
      <c r="O343" s="45"/>
      <c r="P343" s="530"/>
      <c r="Q343" s="70"/>
      <c r="R343" s="380"/>
    </row>
    <row r="344" spans="1:18" s="16" customFormat="1">
      <c r="A344" s="4"/>
      <c r="B344" s="130">
        <v>39843</v>
      </c>
      <c r="C344" s="12" t="s">
        <v>812</v>
      </c>
      <c r="D344" s="13" t="s">
        <v>745</v>
      </c>
      <c r="E344" s="100" t="s">
        <v>25</v>
      </c>
      <c r="F344" s="14" t="s">
        <v>505</v>
      </c>
      <c r="G344" s="11">
        <v>11949000</v>
      </c>
      <c r="H344" s="15" t="s">
        <v>14</v>
      </c>
      <c r="I344" s="102"/>
      <c r="J344" s="135"/>
      <c r="K344" s="39"/>
      <c r="L344" s="6" t="str">
        <f t="shared" si="5"/>
        <v/>
      </c>
      <c r="M344" s="104"/>
      <c r="N344" s="120"/>
      <c r="O344" s="45"/>
      <c r="P344" s="530"/>
      <c r="Q344" s="546"/>
      <c r="R344" s="380"/>
    </row>
    <row r="345" spans="1:18" s="16" customFormat="1">
      <c r="A345" s="4"/>
      <c r="B345" s="130">
        <v>39843</v>
      </c>
      <c r="C345" s="12" t="s">
        <v>895</v>
      </c>
      <c r="D345" s="13" t="s">
        <v>826</v>
      </c>
      <c r="E345" s="100" t="s">
        <v>67</v>
      </c>
      <c r="F345" s="14" t="s">
        <v>505</v>
      </c>
      <c r="G345" s="11">
        <v>10000000</v>
      </c>
      <c r="H345" s="15" t="s">
        <v>14</v>
      </c>
      <c r="I345" s="102"/>
      <c r="J345" s="135"/>
      <c r="K345" s="39"/>
      <c r="L345" s="6" t="str">
        <f t="shared" si="5"/>
        <v/>
      </c>
      <c r="M345" s="104"/>
      <c r="N345" s="120"/>
      <c r="O345" s="45"/>
      <c r="P345" s="530"/>
      <c r="Q345" s="546"/>
      <c r="R345" s="380"/>
    </row>
    <row r="346" spans="1:18" s="16" customFormat="1">
      <c r="A346" s="4"/>
      <c r="B346" s="130">
        <v>39843</v>
      </c>
      <c r="C346" s="12" t="s">
        <v>813</v>
      </c>
      <c r="D346" s="13" t="s">
        <v>576</v>
      </c>
      <c r="E346" s="100" t="s">
        <v>13</v>
      </c>
      <c r="F346" s="14" t="s">
        <v>505</v>
      </c>
      <c r="G346" s="11">
        <v>7700000</v>
      </c>
      <c r="H346" s="15" t="s">
        <v>14</v>
      </c>
      <c r="I346" s="102"/>
      <c r="J346" s="135"/>
      <c r="K346" s="39"/>
      <c r="L346" s="6" t="str">
        <f t="shared" si="5"/>
        <v/>
      </c>
      <c r="M346" s="104"/>
      <c r="N346" s="120"/>
      <c r="O346" s="45"/>
      <c r="P346" s="530"/>
      <c r="Q346" s="546"/>
      <c r="R346" s="380"/>
    </row>
    <row r="347" spans="1:18" s="16" customFormat="1">
      <c r="A347" s="4"/>
      <c r="B347" s="130">
        <v>39843</v>
      </c>
      <c r="C347" s="12" t="s">
        <v>814</v>
      </c>
      <c r="D347" s="13" t="s">
        <v>744</v>
      </c>
      <c r="E347" s="100" t="s">
        <v>45</v>
      </c>
      <c r="F347" s="14" t="s">
        <v>505</v>
      </c>
      <c r="G347" s="11">
        <v>30000000</v>
      </c>
      <c r="H347" s="15" t="s">
        <v>14</v>
      </c>
      <c r="I347" s="102"/>
      <c r="J347" s="135"/>
      <c r="K347" s="39"/>
      <c r="L347" s="6" t="str">
        <f t="shared" si="5"/>
        <v/>
      </c>
      <c r="M347" s="104"/>
      <c r="N347" s="120"/>
      <c r="O347" s="45"/>
      <c r="P347" s="530"/>
      <c r="Q347" s="546"/>
      <c r="R347" s="380"/>
    </row>
    <row r="348" spans="1:18" s="16" customFormat="1">
      <c r="A348" s="4"/>
      <c r="B348" s="130">
        <v>39843</v>
      </c>
      <c r="C348" s="12" t="s">
        <v>815</v>
      </c>
      <c r="D348" s="13" t="s">
        <v>827</v>
      </c>
      <c r="E348" s="100" t="s">
        <v>67</v>
      </c>
      <c r="F348" s="14" t="s">
        <v>505</v>
      </c>
      <c r="G348" s="11">
        <v>9000000</v>
      </c>
      <c r="H348" s="15" t="s">
        <v>14</v>
      </c>
      <c r="I348" s="102"/>
      <c r="J348" s="135"/>
      <c r="K348" s="39"/>
      <c r="L348" s="6" t="str">
        <f t="shared" si="5"/>
        <v/>
      </c>
      <c r="M348" s="104"/>
      <c r="N348" s="120"/>
      <c r="O348" s="45"/>
      <c r="P348" s="530"/>
      <c r="Q348" s="546"/>
      <c r="R348" s="380"/>
    </row>
    <row r="349" spans="1:18" s="16" customFormat="1">
      <c r="A349" s="4"/>
      <c r="B349" s="130">
        <v>39843</v>
      </c>
      <c r="C349" s="12" t="s">
        <v>816</v>
      </c>
      <c r="D349" s="13" t="s">
        <v>162</v>
      </c>
      <c r="E349" s="113" t="s">
        <v>163</v>
      </c>
      <c r="F349" s="14" t="s">
        <v>505</v>
      </c>
      <c r="G349" s="11">
        <v>17000000</v>
      </c>
      <c r="H349" s="15" t="s">
        <v>14</v>
      </c>
      <c r="I349" s="102"/>
      <c r="J349" s="135"/>
      <c r="K349" s="39"/>
      <c r="L349" s="6" t="str">
        <f t="shared" si="5"/>
        <v/>
      </c>
      <c r="M349" s="104"/>
      <c r="N349" s="120"/>
      <c r="O349" s="45"/>
      <c r="P349" s="530"/>
      <c r="Q349" s="546"/>
      <c r="R349" s="380"/>
    </row>
    <row r="350" spans="1:18" s="16" customFormat="1">
      <c r="A350" s="4"/>
      <c r="B350" s="130">
        <v>39843</v>
      </c>
      <c r="C350" s="12" t="s">
        <v>817</v>
      </c>
      <c r="D350" s="13" t="s">
        <v>117</v>
      </c>
      <c r="E350" s="100" t="s">
        <v>45</v>
      </c>
      <c r="F350" s="14" t="s">
        <v>505</v>
      </c>
      <c r="G350" s="11">
        <v>8152000</v>
      </c>
      <c r="H350" s="15" t="s">
        <v>14</v>
      </c>
      <c r="I350" s="102"/>
      <c r="J350" s="135"/>
      <c r="K350" s="39"/>
      <c r="L350" s="6" t="str">
        <f t="shared" si="5"/>
        <v/>
      </c>
      <c r="M350" s="104"/>
      <c r="N350" s="120"/>
      <c r="O350" s="45"/>
      <c r="P350" s="530"/>
      <c r="Q350" s="546"/>
      <c r="R350" s="380"/>
    </row>
    <row r="351" spans="1:18" s="16" customFormat="1">
      <c r="A351" s="4"/>
      <c r="B351" s="130">
        <v>39843</v>
      </c>
      <c r="C351" s="12" t="s">
        <v>818</v>
      </c>
      <c r="D351" s="13" t="s">
        <v>828</v>
      </c>
      <c r="E351" s="118" t="s">
        <v>219</v>
      </c>
      <c r="F351" s="14" t="s">
        <v>505</v>
      </c>
      <c r="G351" s="11">
        <v>11750000</v>
      </c>
      <c r="H351" s="15" t="s">
        <v>14</v>
      </c>
      <c r="I351" s="102"/>
      <c r="J351" s="135"/>
      <c r="K351" s="39"/>
      <c r="L351" s="6" t="str">
        <f t="shared" si="5"/>
        <v/>
      </c>
      <c r="M351" s="104"/>
      <c r="N351" s="120"/>
      <c r="O351" s="45"/>
      <c r="P351" s="530"/>
      <c r="Q351" s="546"/>
      <c r="R351" s="380"/>
    </row>
    <row r="352" spans="1:18" s="16" customFormat="1">
      <c r="A352" s="4"/>
      <c r="B352" s="130">
        <v>39843</v>
      </c>
      <c r="C352" s="12" t="s">
        <v>819</v>
      </c>
      <c r="D352" s="13" t="s">
        <v>829</v>
      </c>
      <c r="E352" s="118" t="s">
        <v>225</v>
      </c>
      <c r="F352" s="14" t="s">
        <v>505</v>
      </c>
      <c r="G352" s="11">
        <v>33000000</v>
      </c>
      <c r="H352" s="15" t="s">
        <v>14</v>
      </c>
      <c r="I352" s="102"/>
      <c r="J352" s="135"/>
      <c r="K352" s="39"/>
      <c r="L352" s="6" t="str">
        <f t="shared" si="5"/>
        <v/>
      </c>
      <c r="M352" s="104"/>
      <c r="N352" s="120"/>
      <c r="O352" s="45"/>
      <c r="P352" s="530"/>
      <c r="Q352" s="546"/>
      <c r="R352" s="380"/>
    </row>
    <row r="353" spans="1:18" s="16" customFormat="1">
      <c r="A353" s="4">
        <v>2</v>
      </c>
      <c r="B353" s="130">
        <v>39843</v>
      </c>
      <c r="C353" s="12" t="s">
        <v>892</v>
      </c>
      <c r="D353" s="13" t="s">
        <v>866</v>
      </c>
      <c r="E353" s="100" t="s">
        <v>25</v>
      </c>
      <c r="F353" s="14" t="s">
        <v>427</v>
      </c>
      <c r="G353" s="11">
        <v>7700000</v>
      </c>
      <c r="H353" s="15" t="s">
        <v>14</v>
      </c>
      <c r="I353" s="102"/>
      <c r="J353" s="135"/>
      <c r="K353" s="39"/>
      <c r="L353" s="6" t="str">
        <f t="shared" si="5"/>
        <v/>
      </c>
      <c r="M353" s="104"/>
      <c r="N353" s="120"/>
      <c r="O353" s="45"/>
      <c r="P353" s="530"/>
      <c r="Q353" s="546"/>
      <c r="R353" s="380"/>
    </row>
    <row r="354" spans="1:18" s="16" customFormat="1">
      <c r="A354" s="4">
        <v>2</v>
      </c>
      <c r="B354" s="130">
        <v>39843</v>
      </c>
      <c r="C354" s="12" t="s">
        <v>891</v>
      </c>
      <c r="D354" s="13" t="s">
        <v>867</v>
      </c>
      <c r="E354" s="100" t="s">
        <v>126</v>
      </c>
      <c r="F354" s="14" t="s">
        <v>427</v>
      </c>
      <c r="G354" s="11">
        <v>9993000</v>
      </c>
      <c r="H354" s="15" t="s">
        <v>14</v>
      </c>
      <c r="I354" s="102"/>
      <c r="J354" s="135"/>
      <c r="K354" s="39"/>
      <c r="L354" s="6" t="str">
        <f t="shared" si="5"/>
        <v/>
      </c>
      <c r="M354" s="104"/>
      <c r="N354" s="120"/>
      <c r="O354" s="45"/>
      <c r="P354" s="530"/>
      <c r="Q354" s="546"/>
      <c r="R354" s="380"/>
    </row>
    <row r="355" spans="1:18" s="16" customFormat="1">
      <c r="A355" s="4">
        <v>2</v>
      </c>
      <c r="B355" s="130">
        <v>39843</v>
      </c>
      <c r="C355" s="12" t="s">
        <v>830</v>
      </c>
      <c r="D355" s="13" t="s">
        <v>868</v>
      </c>
      <c r="E355" s="100" t="s">
        <v>25</v>
      </c>
      <c r="F355" s="14" t="s">
        <v>427</v>
      </c>
      <c r="G355" s="11">
        <v>2080000</v>
      </c>
      <c r="H355" s="15" t="s">
        <v>14</v>
      </c>
      <c r="I355" s="102"/>
      <c r="J355" s="135"/>
      <c r="K355" s="39"/>
      <c r="L355" s="6" t="str">
        <f t="shared" si="5"/>
        <v/>
      </c>
      <c r="M355" s="104"/>
      <c r="N355" s="120"/>
      <c r="O355" s="45"/>
      <c r="P355" s="530"/>
      <c r="Q355" s="546"/>
      <c r="R355" s="380"/>
    </row>
    <row r="356" spans="1:18" s="16" customFormat="1">
      <c r="A356" s="4">
        <v>2</v>
      </c>
      <c r="B356" s="130">
        <v>39843</v>
      </c>
      <c r="C356" s="12" t="s">
        <v>831</v>
      </c>
      <c r="D356" s="13" t="s">
        <v>869</v>
      </c>
      <c r="E356" s="15" t="s">
        <v>870</v>
      </c>
      <c r="F356" s="14" t="s">
        <v>427</v>
      </c>
      <c r="G356" s="11">
        <v>12720000</v>
      </c>
      <c r="H356" s="15" t="s">
        <v>14</v>
      </c>
      <c r="I356" s="102"/>
      <c r="J356" s="135"/>
      <c r="K356" s="39"/>
      <c r="L356" s="6" t="str">
        <f t="shared" si="5"/>
        <v/>
      </c>
      <c r="M356" s="104"/>
      <c r="N356" s="120"/>
      <c r="O356" s="45"/>
      <c r="P356" s="530"/>
      <c r="Q356" s="546"/>
      <c r="R356" s="380"/>
    </row>
    <row r="357" spans="1:18" s="16" customFormat="1">
      <c r="A357" s="4">
        <v>2</v>
      </c>
      <c r="B357" s="130">
        <v>39843</v>
      </c>
      <c r="C357" s="12" t="s">
        <v>832</v>
      </c>
      <c r="D357" s="13" t="s">
        <v>871</v>
      </c>
      <c r="E357" s="100" t="s">
        <v>25</v>
      </c>
      <c r="F357" s="14" t="s">
        <v>427</v>
      </c>
      <c r="G357" s="11">
        <v>6000000</v>
      </c>
      <c r="H357" s="15" t="s">
        <v>14</v>
      </c>
      <c r="I357" s="102"/>
      <c r="J357" s="135"/>
      <c r="K357" s="39"/>
      <c r="L357" s="6" t="str">
        <f t="shared" si="5"/>
        <v/>
      </c>
      <c r="M357" s="104"/>
      <c r="N357" s="120"/>
      <c r="O357" s="45"/>
      <c r="P357" s="530"/>
      <c r="Q357" s="546"/>
      <c r="R357" s="380"/>
    </row>
    <row r="358" spans="1:18" s="16" customFormat="1">
      <c r="A358" s="4">
        <v>3</v>
      </c>
      <c r="B358" s="130">
        <v>39843</v>
      </c>
      <c r="C358" s="12" t="s">
        <v>898</v>
      </c>
      <c r="D358" s="13" t="s">
        <v>872</v>
      </c>
      <c r="E358" s="100" t="s">
        <v>73</v>
      </c>
      <c r="F358" s="14" t="s">
        <v>661</v>
      </c>
      <c r="G358" s="11">
        <v>5498000</v>
      </c>
      <c r="H358" s="15" t="s">
        <v>14</v>
      </c>
      <c r="I358" s="102"/>
      <c r="J358" s="135"/>
      <c r="K358" s="39"/>
      <c r="L358" s="6" t="str">
        <f t="shared" si="5"/>
        <v/>
      </c>
      <c r="M358" s="104"/>
      <c r="N358" s="120"/>
      <c r="O358" s="45"/>
      <c r="P358" s="530"/>
      <c r="Q358" s="546"/>
      <c r="R358" s="380"/>
    </row>
    <row r="359" spans="1:18" s="16" customFormat="1">
      <c r="A359" s="4">
        <v>2</v>
      </c>
      <c r="B359" s="130">
        <v>39843</v>
      </c>
      <c r="C359" s="12" t="s">
        <v>833</v>
      </c>
      <c r="D359" s="13" t="s">
        <v>873</v>
      </c>
      <c r="E359" s="100" t="s">
        <v>86</v>
      </c>
      <c r="F359" s="14" t="s">
        <v>427</v>
      </c>
      <c r="G359" s="11">
        <v>10900000</v>
      </c>
      <c r="H359" s="15" t="s">
        <v>14</v>
      </c>
      <c r="I359" s="102"/>
      <c r="J359" s="135"/>
      <c r="K359" s="39"/>
      <c r="L359" s="6" t="str">
        <f t="shared" si="5"/>
        <v/>
      </c>
      <c r="M359" s="104"/>
      <c r="N359" s="120"/>
      <c r="O359" s="45"/>
      <c r="P359" s="530"/>
      <c r="Q359" s="546"/>
      <c r="R359" s="380"/>
    </row>
    <row r="360" spans="1:18" s="16" customFormat="1">
      <c r="A360" s="4">
        <v>2</v>
      </c>
      <c r="B360" s="130">
        <v>39843</v>
      </c>
      <c r="C360" s="12" t="s">
        <v>834</v>
      </c>
      <c r="D360" s="13" t="s">
        <v>874</v>
      </c>
      <c r="E360" s="15" t="s">
        <v>870</v>
      </c>
      <c r="F360" s="14" t="s">
        <v>427</v>
      </c>
      <c r="G360" s="11">
        <v>7525000</v>
      </c>
      <c r="H360" s="15" t="s">
        <v>14</v>
      </c>
      <c r="I360" s="102"/>
      <c r="J360" s="135"/>
      <c r="K360" s="39"/>
      <c r="L360" s="6" t="str">
        <f t="shared" si="5"/>
        <v/>
      </c>
      <c r="M360" s="104"/>
      <c r="N360" s="120"/>
      <c r="O360" s="45"/>
      <c r="P360" s="530"/>
      <c r="Q360" s="546"/>
      <c r="R360" s="380"/>
    </row>
    <row r="361" spans="1:18" s="16" customFormat="1">
      <c r="A361" s="4">
        <v>2</v>
      </c>
      <c r="B361" s="130">
        <v>39843</v>
      </c>
      <c r="C361" s="12" t="s">
        <v>835</v>
      </c>
      <c r="D361" s="13" t="s">
        <v>875</v>
      </c>
      <c r="E361" s="118" t="s">
        <v>250</v>
      </c>
      <c r="F361" s="14" t="s">
        <v>427</v>
      </c>
      <c r="G361" s="11">
        <v>10449000</v>
      </c>
      <c r="H361" s="15" t="s">
        <v>14</v>
      </c>
      <c r="I361" s="102"/>
      <c r="J361" s="135"/>
      <c r="K361" s="39"/>
      <c r="L361" s="6" t="str">
        <f t="shared" si="5"/>
        <v/>
      </c>
      <c r="M361" s="104"/>
      <c r="N361" s="120"/>
      <c r="O361" s="45"/>
      <c r="P361" s="530"/>
      <c r="Q361" s="546"/>
      <c r="R361" s="380"/>
    </row>
    <row r="362" spans="1:18" s="16" customFormat="1">
      <c r="A362" s="4">
        <v>2</v>
      </c>
      <c r="B362" s="130">
        <v>39843</v>
      </c>
      <c r="C362" s="12" t="s">
        <v>854</v>
      </c>
      <c r="D362" s="13" t="s">
        <v>876</v>
      </c>
      <c r="E362" s="118" t="s">
        <v>229</v>
      </c>
      <c r="F362" s="14" t="s">
        <v>427</v>
      </c>
      <c r="G362" s="11">
        <v>25000000</v>
      </c>
      <c r="H362" s="15" t="s">
        <v>14</v>
      </c>
      <c r="I362" s="102"/>
      <c r="J362" s="135"/>
      <c r="K362" s="39"/>
      <c r="L362" s="6" t="str">
        <f t="shared" si="5"/>
        <v/>
      </c>
      <c r="M362" s="104"/>
      <c r="N362" s="120"/>
      <c r="O362" s="45"/>
      <c r="P362" s="530"/>
      <c r="Q362" s="546"/>
      <c r="R362" s="380"/>
    </row>
    <row r="363" spans="1:18" s="16" customFormat="1">
      <c r="A363" s="4">
        <v>2</v>
      </c>
      <c r="B363" s="130">
        <v>39843</v>
      </c>
      <c r="C363" s="12" t="s">
        <v>855</v>
      </c>
      <c r="D363" s="13" t="s">
        <v>877</v>
      </c>
      <c r="E363" s="113" t="s">
        <v>181</v>
      </c>
      <c r="F363" s="14" t="s">
        <v>427</v>
      </c>
      <c r="G363" s="11">
        <v>8950000</v>
      </c>
      <c r="H363" s="15" t="s">
        <v>14</v>
      </c>
      <c r="I363" s="102"/>
      <c r="J363" s="135"/>
      <c r="K363" s="39"/>
      <c r="L363" s="6" t="str">
        <f t="shared" si="5"/>
        <v/>
      </c>
      <c r="M363" s="104"/>
      <c r="N363" s="120"/>
      <c r="O363" s="45"/>
      <c r="P363" s="530"/>
      <c r="Q363" s="546"/>
      <c r="R363" s="380"/>
    </row>
    <row r="364" spans="1:18" s="16" customFormat="1">
      <c r="A364" s="4">
        <v>2</v>
      </c>
      <c r="B364" s="130">
        <v>39843</v>
      </c>
      <c r="C364" s="12" t="s">
        <v>856</v>
      </c>
      <c r="D364" s="13" t="s">
        <v>878</v>
      </c>
      <c r="E364" s="126" t="s">
        <v>382</v>
      </c>
      <c r="F364" s="14" t="s">
        <v>427</v>
      </c>
      <c r="G364" s="11">
        <v>12639000</v>
      </c>
      <c r="H364" s="15" t="s">
        <v>14</v>
      </c>
      <c r="I364" s="102"/>
      <c r="J364" s="135"/>
      <c r="K364" s="39"/>
      <c r="L364" s="6" t="str">
        <f t="shared" si="5"/>
        <v/>
      </c>
      <c r="M364" s="104"/>
      <c r="N364" s="120"/>
      <c r="O364" s="45"/>
      <c r="P364" s="530"/>
      <c r="Q364" s="546"/>
      <c r="R364" s="380"/>
    </row>
    <row r="365" spans="1:18" s="16" customFormat="1">
      <c r="A365" s="4">
        <v>2</v>
      </c>
      <c r="B365" s="130">
        <v>39843</v>
      </c>
      <c r="C365" s="12" t="s">
        <v>857</v>
      </c>
      <c r="D365" s="13" t="s">
        <v>879</v>
      </c>
      <c r="E365" s="100" t="s">
        <v>40</v>
      </c>
      <c r="F365" s="14" t="s">
        <v>427</v>
      </c>
      <c r="G365" s="11">
        <v>110000000</v>
      </c>
      <c r="H365" s="15" t="s">
        <v>14</v>
      </c>
      <c r="I365" s="102"/>
      <c r="J365" s="135"/>
      <c r="K365" s="39"/>
      <c r="L365" s="6" t="str">
        <f t="shared" si="5"/>
        <v/>
      </c>
      <c r="M365" s="104"/>
      <c r="N365" s="120"/>
      <c r="O365" s="45"/>
      <c r="P365" s="530"/>
      <c r="Q365" s="546"/>
      <c r="R365" s="380"/>
    </row>
    <row r="366" spans="1:18" s="16" customFormat="1">
      <c r="A366" s="4">
        <v>2</v>
      </c>
      <c r="B366" s="130">
        <v>39843</v>
      </c>
      <c r="C366" s="12" t="s">
        <v>896</v>
      </c>
      <c r="D366" s="13" t="s">
        <v>880</v>
      </c>
      <c r="E366" s="118" t="s">
        <v>207</v>
      </c>
      <c r="F366" s="14" t="s">
        <v>427</v>
      </c>
      <c r="G366" s="11">
        <v>3674000</v>
      </c>
      <c r="H366" s="15" t="s">
        <v>14</v>
      </c>
      <c r="I366" s="102"/>
      <c r="J366" s="135"/>
      <c r="K366" s="39"/>
      <c r="L366" s="6" t="str">
        <f t="shared" si="5"/>
        <v/>
      </c>
      <c r="M366" s="104"/>
      <c r="N366" s="120"/>
      <c r="O366" s="45"/>
      <c r="P366" s="530"/>
      <c r="Q366" s="546"/>
      <c r="R366" s="380"/>
    </row>
    <row r="367" spans="1:18" s="16" customFormat="1">
      <c r="A367" s="4">
        <v>2</v>
      </c>
      <c r="B367" s="130">
        <v>39843</v>
      </c>
      <c r="C367" s="12" t="s">
        <v>858</v>
      </c>
      <c r="D367" s="13" t="s">
        <v>881</v>
      </c>
      <c r="E367" s="15" t="s">
        <v>882</v>
      </c>
      <c r="F367" s="14" t="s">
        <v>427</v>
      </c>
      <c r="G367" s="11">
        <v>2568000</v>
      </c>
      <c r="H367" s="15" t="s">
        <v>14</v>
      </c>
      <c r="I367" s="102"/>
      <c r="J367" s="135"/>
      <c r="K367" s="39"/>
      <c r="L367" s="6" t="str">
        <f t="shared" si="5"/>
        <v/>
      </c>
      <c r="M367" s="104"/>
      <c r="N367" s="120"/>
      <c r="O367" s="45"/>
      <c r="P367" s="530"/>
      <c r="Q367" s="546"/>
      <c r="R367" s="380"/>
    </row>
    <row r="368" spans="1:18" s="16" customFormat="1">
      <c r="A368" s="4">
        <v>2</v>
      </c>
      <c r="B368" s="130">
        <v>39843</v>
      </c>
      <c r="C368" s="12" t="s">
        <v>859</v>
      </c>
      <c r="D368" s="13" t="s">
        <v>883</v>
      </c>
      <c r="E368" s="113" t="s">
        <v>181</v>
      </c>
      <c r="F368" s="14" t="s">
        <v>427</v>
      </c>
      <c r="G368" s="11">
        <v>8750000</v>
      </c>
      <c r="H368" s="15" t="s">
        <v>14</v>
      </c>
      <c r="I368" s="102"/>
      <c r="J368" s="135"/>
      <c r="K368" s="39"/>
      <c r="L368" s="6" t="str">
        <f t="shared" si="5"/>
        <v/>
      </c>
      <c r="M368" s="104"/>
      <c r="N368" s="120"/>
      <c r="O368" s="45"/>
      <c r="P368" s="530"/>
      <c r="Q368" s="546"/>
      <c r="R368" s="380"/>
    </row>
    <row r="369" spans="1:18" s="16" customFormat="1" ht="27" customHeight="1">
      <c r="A369" s="481" t="s">
        <v>1653</v>
      </c>
      <c r="B369" s="482">
        <v>39843</v>
      </c>
      <c r="C369" s="1003" t="s">
        <v>1699</v>
      </c>
      <c r="D369" s="1003" t="s">
        <v>884</v>
      </c>
      <c r="E369" s="994" t="s">
        <v>56</v>
      </c>
      <c r="F369" s="480" t="s">
        <v>427</v>
      </c>
      <c r="G369" s="1001">
        <v>6633000</v>
      </c>
      <c r="H369" s="1000" t="s">
        <v>14</v>
      </c>
      <c r="I369" s="483"/>
      <c r="J369" s="484"/>
      <c r="K369" s="485"/>
      <c r="L369" s="486" t="str">
        <f t="shared" si="5"/>
        <v/>
      </c>
      <c r="M369" s="487"/>
      <c r="N369" s="488"/>
      <c r="O369" s="489"/>
      <c r="P369" s="532"/>
      <c r="Q369" s="546"/>
      <c r="R369" s="490"/>
    </row>
    <row r="370" spans="1:18" s="16" customFormat="1">
      <c r="A370" s="4">
        <v>2</v>
      </c>
      <c r="B370" s="130">
        <v>39843</v>
      </c>
      <c r="C370" s="12" t="s">
        <v>860</v>
      </c>
      <c r="D370" s="13" t="s">
        <v>716</v>
      </c>
      <c r="E370" s="100" t="s">
        <v>51</v>
      </c>
      <c r="F370" s="14" t="s">
        <v>427</v>
      </c>
      <c r="G370" s="11">
        <v>5800000</v>
      </c>
      <c r="H370" s="15" t="s">
        <v>14</v>
      </c>
      <c r="I370" s="102"/>
      <c r="J370" s="135"/>
      <c r="K370" s="39"/>
      <c r="L370" s="6" t="str">
        <f t="shared" si="5"/>
        <v/>
      </c>
      <c r="M370" s="104"/>
      <c r="N370" s="120"/>
      <c r="O370" s="45"/>
      <c r="P370" s="530"/>
      <c r="Q370" s="546"/>
      <c r="R370" s="380"/>
    </row>
    <row r="371" spans="1:18" s="16" customFormat="1">
      <c r="A371" s="4">
        <v>2</v>
      </c>
      <c r="B371" s="130">
        <v>39843</v>
      </c>
      <c r="C371" s="12" t="s">
        <v>897</v>
      </c>
      <c r="D371" s="13" t="s">
        <v>885</v>
      </c>
      <c r="E371" s="100" t="s">
        <v>67</v>
      </c>
      <c r="F371" s="14" t="s">
        <v>427</v>
      </c>
      <c r="G371" s="11">
        <v>4000000</v>
      </c>
      <c r="H371" s="15" t="s">
        <v>14</v>
      </c>
      <c r="I371" s="102"/>
      <c r="J371" s="135"/>
      <c r="K371" s="39"/>
      <c r="L371" s="6" t="str">
        <f t="shared" si="5"/>
        <v/>
      </c>
      <c r="M371" s="104"/>
      <c r="N371" s="120"/>
      <c r="O371" s="45"/>
      <c r="P371" s="530"/>
      <c r="Q371" s="546"/>
      <c r="R371" s="380"/>
    </row>
    <row r="372" spans="1:18" s="16" customFormat="1">
      <c r="A372" s="4">
        <v>2</v>
      </c>
      <c r="B372" s="130">
        <v>39843</v>
      </c>
      <c r="C372" s="12" t="s">
        <v>861</v>
      </c>
      <c r="D372" s="13" t="s">
        <v>886</v>
      </c>
      <c r="E372" s="126" t="s">
        <v>494</v>
      </c>
      <c r="F372" s="14" t="s">
        <v>427</v>
      </c>
      <c r="G372" s="11">
        <v>10000000</v>
      </c>
      <c r="H372" s="15" t="s">
        <v>14</v>
      </c>
      <c r="I372" s="102"/>
      <c r="J372" s="135"/>
      <c r="K372" s="39"/>
      <c r="L372" s="6" t="str">
        <f t="shared" si="5"/>
        <v/>
      </c>
      <c r="M372" s="104"/>
      <c r="N372" s="120"/>
      <c r="O372" s="45"/>
      <c r="P372" s="530"/>
      <c r="Q372" s="546"/>
      <c r="R372" s="380"/>
    </row>
    <row r="373" spans="1:18" s="16" customFormat="1">
      <c r="A373" s="4">
        <v>2</v>
      </c>
      <c r="B373" s="130">
        <v>39843</v>
      </c>
      <c r="C373" s="12" t="s">
        <v>862</v>
      </c>
      <c r="D373" s="13" t="s">
        <v>887</v>
      </c>
      <c r="E373" s="100" t="s">
        <v>45</v>
      </c>
      <c r="F373" s="14" t="s">
        <v>427</v>
      </c>
      <c r="G373" s="11">
        <v>4734000</v>
      </c>
      <c r="H373" s="15" t="s">
        <v>14</v>
      </c>
      <c r="I373" s="102"/>
      <c r="J373" s="135"/>
      <c r="K373" s="39"/>
      <c r="L373" s="6" t="str">
        <f t="shared" si="5"/>
        <v/>
      </c>
      <c r="M373" s="104"/>
      <c r="N373" s="120"/>
      <c r="O373" s="45"/>
      <c r="P373" s="530"/>
      <c r="Q373" s="546"/>
      <c r="R373" s="380"/>
    </row>
    <row r="374" spans="1:18" s="16" customFormat="1">
      <c r="A374" s="4">
        <v>2</v>
      </c>
      <c r="B374" s="130">
        <v>39843</v>
      </c>
      <c r="C374" s="12" t="s">
        <v>863</v>
      </c>
      <c r="D374" s="13" t="s">
        <v>888</v>
      </c>
      <c r="E374" s="100" t="s">
        <v>36</v>
      </c>
      <c r="F374" s="14" t="s">
        <v>427</v>
      </c>
      <c r="G374" s="11">
        <v>7700000</v>
      </c>
      <c r="H374" s="15" t="s">
        <v>14</v>
      </c>
      <c r="I374" s="102"/>
      <c r="J374" s="135"/>
      <c r="K374" s="39"/>
      <c r="L374" s="6" t="str">
        <f t="shared" si="5"/>
        <v/>
      </c>
      <c r="M374" s="104"/>
      <c r="N374" s="120"/>
      <c r="O374" s="45"/>
      <c r="P374" s="530"/>
      <c r="Q374" s="546"/>
      <c r="R374" s="380"/>
    </row>
    <row r="375" spans="1:18" s="16" customFormat="1">
      <c r="A375" s="4">
        <v>2</v>
      </c>
      <c r="B375" s="130">
        <v>39843</v>
      </c>
      <c r="C375" s="12" t="s">
        <v>864</v>
      </c>
      <c r="D375" s="13" t="s">
        <v>889</v>
      </c>
      <c r="E375" s="100" t="s">
        <v>59</v>
      </c>
      <c r="F375" s="14" t="s">
        <v>427</v>
      </c>
      <c r="G375" s="11">
        <v>4609000</v>
      </c>
      <c r="H375" s="15" t="s">
        <v>14</v>
      </c>
      <c r="I375" s="102"/>
      <c r="J375" s="135"/>
      <c r="K375" s="39"/>
      <c r="L375" s="6" t="str">
        <f t="shared" si="5"/>
        <v/>
      </c>
      <c r="M375" s="104"/>
      <c r="N375" s="120"/>
      <c r="O375" s="45"/>
      <c r="P375" s="530"/>
      <c r="Q375" s="546"/>
      <c r="R375" s="380"/>
    </row>
    <row r="376" spans="1:18" s="16" customFormat="1">
      <c r="A376" s="4">
        <v>2</v>
      </c>
      <c r="B376" s="130">
        <v>39843</v>
      </c>
      <c r="C376" s="12" t="s">
        <v>865</v>
      </c>
      <c r="D376" s="13" t="s">
        <v>890</v>
      </c>
      <c r="E376" s="118" t="s">
        <v>219</v>
      </c>
      <c r="F376" s="14" t="s">
        <v>427</v>
      </c>
      <c r="G376" s="11">
        <v>2600000</v>
      </c>
      <c r="H376" s="15" t="s">
        <v>14</v>
      </c>
      <c r="I376" s="102"/>
      <c r="J376" s="135"/>
      <c r="K376" s="39"/>
      <c r="L376" s="6" t="str">
        <f t="shared" si="5"/>
        <v/>
      </c>
      <c r="M376" s="104"/>
      <c r="N376" s="120"/>
      <c r="O376" s="45"/>
      <c r="P376" s="530"/>
      <c r="Q376" s="546"/>
      <c r="R376" s="380"/>
    </row>
    <row r="377" spans="1:18" s="16" customFormat="1">
      <c r="A377" s="4"/>
      <c r="B377" s="17">
        <v>39850</v>
      </c>
      <c r="C377" s="12" t="s">
        <v>312</v>
      </c>
      <c r="D377" s="13" t="s">
        <v>924</v>
      </c>
      <c r="E377" s="126" t="s">
        <v>423</v>
      </c>
      <c r="F377" s="14" t="s">
        <v>505</v>
      </c>
      <c r="G377" s="11">
        <v>16000000</v>
      </c>
      <c r="H377" s="15" t="s">
        <v>14</v>
      </c>
      <c r="I377" s="102"/>
      <c r="J377" s="42"/>
      <c r="K377" s="39"/>
      <c r="L377" s="6" t="str">
        <f t="shared" si="5"/>
        <v/>
      </c>
      <c r="M377" s="104"/>
      <c r="N377" s="18"/>
      <c r="O377" s="45"/>
      <c r="P377" s="533"/>
      <c r="Q377" s="546"/>
      <c r="R377" s="380"/>
    </row>
    <row r="378" spans="1:18" s="16" customFormat="1">
      <c r="A378" s="4"/>
      <c r="B378" s="17">
        <v>39850</v>
      </c>
      <c r="C378" s="12" t="s">
        <v>951</v>
      </c>
      <c r="D378" s="13" t="s">
        <v>925</v>
      </c>
      <c r="E378" s="100" t="s">
        <v>67</v>
      </c>
      <c r="F378" s="14" t="s">
        <v>505</v>
      </c>
      <c r="G378" s="11">
        <v>59000000</v>
      </c>
      <c r="H378" s="15" t="s">
        <v>14</v>
      </c>
      <c r="I378" s="102"/>
      <c r="J378" s="42"/>
      <c r="K378" s="39"/>
      <c r="L378" s="6" t="str">
        <f t="shared" si="5"/>
        <v/>
      </c>
      <c r="M378" s="104"/>
      <c r="N378" s="18"/>
      <c r="O378" s="45"/>
      <c r="P378" s="533"/>
      <c r="Q378" s="546"/>
      <c r="R378" s="380"/>
    </row>
    <row r="379" spans="1:18" s="16" customFormat="1">
      <c r="A379" s="4"/>
      <c r="B379" s="17">
        <v>39850</v>
      </c>
      <c r="C379" s="12" t="s">
        <v>899</v>
      </c>
      <c r="D379" s="13" t="s">
        <v>926</v>
      </c>
      <c r="E379" s="118" t="s">
        <v>225</v>
      </c>
      <c r="F379" s="14" t="s">
        <v>505</v>
      </c>
      <c r="G379" s="11">
        <v>6785000</v>
      </c>
      <c r="H379" s="15" t="s">
        <v>14</v>
      </c>
      <c r="I379" s="102"/>
      <c r="J379" s="42"/>
      <c r="K379" s="39"/>
      <c r="L379" s="6" t="str">
        <f t="shared" si="5"/>
        <v/>
      </c>
      <c r="M379" s="104"/>
      <c r="N379" s="18"/>
      <c r="O379" s="45"/>
      <c r="P379" s="533"/>
      <c r="Q379" s="546"/>
      <c r="R379" s="380"/>
    </row>
    <row r="380" spans="1:18" s="16" customFormat="1">
      <c r="A380" s="4"/>
      <c r="B380" s="17">
        <v>39850</v>
      </c>
      <c r="C380" s="12" t="s">
        <v>900</v>
      </c>
      <c r="D380" s="13" t="s">
        <v>927</v>
      </c>
      <c r="E380" s="100" t="s">
        <v>123</v>
      </c>
      <c r="F380" s="14" t="s">
        <v>505</v>
      </c>
      <c r="G380" s="11">
        <v>5000000</v>
      </c>
      <c r="H380" s="15" t="s">
        <v>14</v>
      </c>
      <c r="I380" s="102"/>
      <c r="J380" s="42"/>
      <c r="K380" s="39"/>
      <c r="L380" s="6" t="str">
        <f t="shared" si="5"/>
        <v/>
      </c>
      <c r="M380" s="104"/>
      <c r="N380" s="18"/>
      <c r="O380" s="45"/>
      <c r="P380" s="533"/>
      <c r="Q380" s="546"/>
      <c r="R380" s="380"/>
    </row>
    <row r="381" spans="1:18" s="16" customFormat="1">
      <c r="A381" s="4"/>
      <c r="B381" s="17">
        <v>39850</v>
      </c>
      <c r="C381" s="12" t="s">
        <v>901</v>
      </c>
      <c r="D381" s="13" t="s">
        <v>928</v>
      </c>
      <c r="E381" s="100" t="s">
        <v>13</v>
      </c>
      <c r="F381" s="14" t="s">
        <v>505</v>
      </c>
      <c r="G381" s="11">
        <v>4000000</v>
      </c>
      <c r="H381" s="15" t="s">
        <v>14</v>
      </c>
      <c r="I381" s="102"/>
      <c r="J381" s="42"/>
      <c r="K381" s="39"/>
      <c r="L381" s="6" t="str">
        <f t="shared" si="5"/>
        <v/>
      </c>
      <c r="M381" s="104"/>
      <c r="N381" s="18"/>
      <c r="O381" s="45"/>
      <c r="P381" s="533"/>
      <c r="Q381" s="546"/>
      <c r="R381" s="380"/>
    </row>
    <row r="382" spans="1:18" s="16" customFormat="1">
      <c r="A382" s="4"/>
      <c r="B382" s="17">
        <v>39850</v>
      </c>
      <c r="C382" s="12" t="s">
        <v>902</v>
      </c>
      <c r="D382" s="13" t="s">
        <v>929</v>
      </c>
      <c r="E382" s="15" t="s">
        <v>930</v>
      </c>
      <c r="F382" s="14" t="s">
        <v>505</v>
      </c>
      <c r="G382" s="11">
        <v>4781000</v>
      </c>
      <c r="H382" s="15" t="s">
        <v>14</v>
      </c>
      <c r="I382" s="102"/>
      <c r="J382" s="42"/>
      <c r="K382" s="39"/>
      <c r="L382" s="6" t="str">
        <f t="shared" si="5"/>
        <v/>
      </c>
      <c r="M382" s="104"/>
      <c r="N382" s="18"/>
      <c r="O382" s="45"/>
      <c r="P382" s="533"/>
      <c r="Q382" s="546"/>
      <c r="R382" s="380"/>
    </row>
    <row r="383" spans="1:18" s="16" customFormat="1">
      <c r="A383" s="4">
        <v>3</v>
      </c>
      <c r="B383" s="17">
        <v>39850</v>
      </c>
      <c r="C383" s="12" t="s">
        <v>903</v>
      </c>
      <c r="D383" s="13" t="s">
        <v>931</v>
      </c>
      <c r="E383" s="100" t="s">
        <v>33</v>
      </c>
      <c r="F383" s="14" t="s">
        <v>661</v>
      </c>
      <c r="G383" s="11">
        <v>3000000</v>
      </c>
      <c r="H383" s="15" t="s">
        <v>14</v>
      </c>
      <c r="I383" s="102"/>
      <c r="J383" s="42"/>
      <c r="K383" s="39"/>
      <c r="L383" s="6" t="str">
        <f t="shared" si="5"/>
        <v/>
      </c>
      <c r="M383" s="104"/>
      <c r="N383" s="18"/>
      <c r="O383" s="45"/>
      <c r="P383" s="533"/>
      <c r="Q383" s="546"/>
      <c r="R383" s="380"/>
    </row>
    <row r="384" spans="1:18" s="16" customFormat="1">
      <c r="A384" s="4">
        <v>2</v>
      </c>
      <c r="B384" s="17">
        <v>39850</v>
      </c>
      <c r="C384" s="12" t="s">
        <v>904</v>
      </c>
      <c r="D384" s="13" t="s">
        <v>932</v>
      </c>
      <c r="E384" s="113" t="s">
        <v>181</v>
      </c>
      <c r="F384" s="14" t="s">
        <v>427</v>
      </c>
      <c r="G384" s="11">
        <v>301000</v>
      </c>
      <c r="H384" s="15" t="s">
        <v>14</v>
      </c>
      <c r="I384" s="102"/>
      <c r="J384" s="42"/>
      <c r="K384" s="39"/>
      <c r="L384" s="6" t="str">
        <f t="shared" si="5"/>
        <v/>
      </c>
      <c r="M384" s="104"/>
      <c r="N384" s="18"/>
      <c r="O384" s="45"/>
      <c r="P384" s="533"/>
      <c r="Q384" s="546"/>
      <c r="R384" s="380"/>
    </row>
    <row r="385" spans="1:18" s="16" customFormat="1">
      <c r="A385" s="4">
        <v>2</v>
      </c>
      <c r="B385" s="17">
        <v>39850</v>
      </c>
      <c r="C385" s="12" t="s">
        <v>905</v>
      </c>
      <c r="D385" s="13" t="s">
        <v>933</v>
      </c>
      <c r="E385" s="100" t="s">
        <v>83</v>
      </c>
      <c r="F385" s="14" t="s">
        <v>427</v>
      </c>
      <c r="G385" s="11">
        <v>15568000</v>
      </c>
      <c r="H385" s="15" t="s">
        <v>14</v>
      </c>
      <c r="I385" s="102"/>
      <c r="J385" s="42"/>
      <c r="K385" s="39"/>
      <c r="L385" s="6" t="str">
        <f t="shared" si="5"/>
        <v/>
      </c>
      <c r="M385" s="104"/>
      <c r="N385" s="18"/>
      <c r="O385" s="45"/>
      <c r="P385" s="533"/>
      <c r="Q385" s="546"/>
      <c r="R385" s="380"/>
    </row>
    <row r="386" spans="1:18" s="16" customFormat="1">
      <c r="A386" s="4">
        <v>2</v>
      </c>
      <c r="B386" s="17">
        <v>39850</v>
      </c>
      <c r="C386" s="12" t="s">
        <v>906</v>
      </c>
      <c r="D386" s="13" t="s">
        <v>934</v>
      </c>
      <c r="E386" s="100" t="s">
        <v>25</v>
      </c>
      <c r="F386" s="14" t="s">
        <v>427</v>
      </c>
      <c r="G386" s="11">
        <v>2861000</v>
      </c>
      <c r="H386" s="15" t="s">
        <v>14</v>
      </c>
      <c r="I386" s="102"/>
      <c r="J386" s="42"/>
      <c r="K386" s="39"/>
      <c r="L386" s="6" t="str">
        <f t="shared" si="5"/>
        <v/>
      </c>
      <c r="M386" s="104"/>
      <c r="N386" s="18"/>
      <c r="O386" s="45"/>
      <c r="P386" s="533"/>
      <c r="Q386" s="546"/>
      <c r="R386" s="380"/>
    </row>
    <row r="387" spans="1:18" s="16" customFormat="1">
      <c r="A387" s="4">
        <v>2</v>
      </c>
      <c r="B387" s="17">
        <v>39850</v>
      </c>
      <c r="C387" s="12" t="s">
        <v>907</v>
      </c>
      <c r="D387" s="13" t="s">
        <v>935</v>
      </c>
      <c r="E387" s="15" t="s">
        <v>870</v>
      </c>
      <c r="F387" s="14" t="s">
        <v>427</v>
      </c>
      <c r="G387" s="11">
        <v>5000000</v>
      </c>
      <c r="H387" s="15" t="s">
        <v>14</v>
      </c>
      <c r="I387" s="102"/>
      <c r="J387" s="42"/>
      <c r="K387" s="39"/>
      <c r="L387" s="6" t="str">
        <f t="shared" si="5"/>
        <v/>
      </c>
      <c r="M387" s="104"/>
      <c r="N387" s="18"/>
      <c r="O387" s="45"/>
      <c r="P387" s="533"/>
      <c r="Q387" s="546"/>
      <c r="R387" s="380"/>
    </row>
    <row r="388" spans="1:18" s="16" customFormat="1">
      <c r="A388" s="4">
        <v>2</v>
      </c>
      <c r="B388" s="17">
        <v>39850</v>
      </c>
      <c r="C388" s="12" t="s">
        <v>908</v>
      </c>
      <c r="D388" s="13" t="s">
        <v>936</v>
      </c>
      <c r="E388" s="100" t="s">
        <v>22</v>
      </c>
      <c r="F388" s="14" t="s">
        <v>427</v>
      </c>
      <c r="G388" s="11">
        <v>3500000</v>
      </c>
      <c r="H388" s="15" t="s">
        <v>14</v>
      </c>
      <c r="I388" s="102"/>
      <c r="J388" s="42"/>
      <c r="K388" s="39"/>
      <c r="L388" s="6" t="str">
        <f t="shared" si="5"/>
        <v/>
      </c>
      <c r="M388" s="104"/>
      <c r="N388" s="18"/>
      <c r="O388" s="45"/>
      <c r="P388" s="533"/>
      <c r="Q388" s="546"/>
      <c r="R388" s="380"/>
    </row>
    <row r="389" spans="1:18" s="16" customFormat="1">
      <c r="A389" s="4">
        <v>2</v>
      </c>
      <c r="B389" s="17">
        <v>39850</v>
      </c>
      <c r="C389" s="12" t="s">
        <v>909</v>
      </c>
      <c r="D389" s="13" t="s">
        <v>937</v>
      </c>
      <c r="E389" s="100" t="s">
        <v>105</v>
      </c>
      <c r="F389" s="14" t="s">
        <v>427</v>
      </c>
      <c r="G389" s="11">
        <v>6300000</v>
      </c>
      <c r="H389" s="15" t="s">
        <v>14</v>
      </c>
      <c r="I389" s="102"/>
      <c r="J389" s="42"/>
      <c r="K389" s="39"/>
      <c r="L389" s="6" t="str">
        <f t="shared" si="5"/>
        <v/>
      </c>
      <c r="M389" s="104"/>
      <c r="N389" s="18"/>
      <c r="O389" s="45"/>
      <c r="P389" s="533"/>
      <c r="Q389" s="546"/>
      <c r="R389" s="380"/>
    </row>
    <row r="390" spans="1:18" s="16" customFormat="1">
      <c r="A390" s="4">
        <v>3</v>
      </c>
      <c r="B390" s="17">
        <v>39850</v>
      </c>
      <c r="C390" s="12" t="s">
        <v>910</v>
      </c>
      <c r="D390" s="13" t="s">
        <v>938</v>
      </c>
      <c r="E390" s="113" t="s">
        <v>150</v>
      </c>
      <c r="F390" s="14" t="s">
        <v>432</v>
      </c>
      <c r="G390" s="11">
        <v>5645000</v>
      </c>
      <c r="H390" s="15" t="s">
        <v>14</v>
      </c>
      <c r="I390" s="102"/>
      <c r="J390" s="42"/>
      <c r="K390" s="39"/>
      <c r="L390" s="6" t="str">
        <f t="shared" si="5"/>
        <v/>
      </c>
      <c r="M390" s="104"/>
      <c r="N390" s="18"/>
      <c r="O390" s="45"/>
      <c r="P390" s="533"/>
      <c r="Q390" s="546"/>
      <c r="R390" s="380"/>
    </row>
    <row r="391" spans="1:18" s="16" customFormat="1">
      <c r="A391" s="4">
        <v>2</v>
      </c>
      <c r="B391" s="17">
        <v>39850</v>
      </c>
      <c r="C391" s="12" t="s">
        <v>911</v>
      </c>
      <c r="D391" s="13" t="s">
        <v>716</v>
      </c>
      <c r="E391" s="100" t="s">
        <v>51</v>
      </c>
      <c r="F391" s="14" t="s">
        <v>427</v>
      </c>
      <c r="G391" s="11">
        <v>3072000</v>
      </c>
      <c r="H391" s="15" t="s">
        <v>14</v>
      </c>
      <c r="I391" s="102"/>
      <c r="J391" s="42"/>
      <c r="K391" s="39"/>
      <c r="L391" s="6" t="str">
        <f t="shared" si="5"/>
        <v/>
      </c>
      <c r="M391" s="104"/>
      <c r="N391" s="18"/>
      <c r="O391" s="45"/>
      <c r="P391" s="533"/>
      <c r="Q391" s="546"/>
      <c r="R391" s="380"/>
    </row>
    <row r="392" spans="1:18" s="16" customFormat="1">
      <c r="A392" s="4">
        <v>2</v>
      </c>
      <c r="B392" s="17">
        <v>39850</v>
      </c>
      <c r="C392" s="12" t="s">
        <v>912</v>
      </c>
      <c r="D392" s="13" t="s">
        <v>939</v>
      </c>
      <c r="E392" s="100" t="s">
        <v>56</v>
      </c>
      <c r="F392" s="14" t="s">
        <v>427</v>
      </c>
      <c r="G392" s="11">
        <v>33900000</v>
      </c>
      <c r="H392" s="15" t="s">
        <v>14</v>
      </c>
      <c r="I392" s="102"/>
      <c r="J392" s="42"/>
      <c r="K392" s="39"/>
      <c r="L392" s="6" t="str">
        <f t="shared" si="5"/>
        <v/>
      </c>
      <c r="M392" s="104"/>
      <c r="N392" s="18"/>
      <c r="O392" s="45"/>
      <c r="P392" s="533"/>
      <c r="Q392" s="546"/>
      <c r="R392" s="380"/>
    </row>
    <row r="393" spans="1:18" s="16" customFormat="1">
      <c r="A393" s="4">
        <v>2</v>
      </c>
      <c r="B393" s="17">
        <v>39850</v>
      </c>
      <c r="C393" s="12" t="s">
        <v>913</v>
      </c>
      <c r="D393" s="13" t="s">
        <v>940</v>
      </c>
      <c r="E393" s="15" t="s">
        <v>870</v>
      </c>
      <c r="F393" s="14" t="s">
        <v>427</v>
      </c>
      <c r="G393" s="11">
        <v>795000</v>
      </c>
      <c r="H393" s="15" t="s">
        <v>14</v>
      </c>
      <c r="I393" s="102"/>
      <c r="J393" s="42"/>
      <c r="K393" s="39"/>
      <c r="L393" s="6" t="str">
        <f t="shared" si="5"/>
        <v/>
      </c>
      <c r="M393" s="104"/>
      <c r="N393" s="18"/>
      <c r="O393" s="45"/>
      <c r="P393" s="533"/>
      <c r="Q393" s="546"/>
      <c r="R393" s="380"/>
    </row>
    <row r="394" spans="1:18" s="16" customFormat="1">
      <c r="A394" s="4">
        <v>2</v>
      </c>
      <c r="B394" s="17">
        <v>39850</v>
      </c>
      <c r="C394" s="12" t="s">
        <v>914</v>
      </c>
      <c r="D394" s="13" t="s">
        <v>941</v>
      </c>
      <c r="E394" s="126" t="s">
        <v>494</v>
      </c>
      <c r="F394" s="14" t="s">
        <v>427</v>
      </c>
      <c r="G394" s="11">
        <v>7500000</v>
      </c>
      <c r="H394" s="15" t="s">
        <v>14</v>
      </c>
      <c r="I394" s="102"/>
      <c r="J394" s="42"/>
      <c r="K394" s="39"/>
      <c r="L394" s="6" t="str">
        <f t="shared" si="5"/>
        <v/>
      </c>
      <c r="M394" s="104"/>
      <c r="N394" s="18"/>
      <c r="O394" s="45"/>
      <c r="P394" s="533"/>
      <c r="Q394" s="546"/>
      <c r="R394" s="380"/>
    </row>
    <row r="395" spans="1:18" s="16" customFormat="1">
      <c r="A395" s="4">
        <v>2</v>
      </c>
      <c r="B395" s="17">
        <v>39850</v>
      </c>
      <c r="C395" s="12" t="s">
        <v>950</v>
      </c>
      <c r="D395" s="13" t="s">
        <v>942</v>
      </c>
      <c r="E395" s="100" t="s">
        <v>105</v>
      </c>
      <c r="F395" s="14" t="s">
        <v>427</v>
      </c>
      <c r="G395" s="11">
        <v>4000000</v>
      </c>
      <c r="H395" s="15" t="s">
        <v>14</v>
      </c>
      <c r="I395" s="102"/>
      <c r="J395" s="42"/>
      <c r="K395" s="39"/>
      <c r="L395" s="6" t="str">
        <f t="shared" si="5"/>
        <v/>
      </c>
      <c r="M395" s="104"/>
      <c r="N395" s="18"/>
      <c r="O395" s="45"/>
      <c r="P395" s="533"/>
      <c r="Q395" s="546"/>
      <c r="R395" s="380"/>
    </row>
    <row r="396" spans="1:18" s="16" customFormat="1">
      <c r="A396" s="4">
        <v>2</v>
      </c>
      <c r="B396" s="17">
        <v>39850</v>
      </c>
      <c r="C396" s="12" t="s">
        <v>915</v>
      </c>
      <c r="D396" s="13" t="s">
        <v>943</v>
      </c>
      <c r="E396" s="100" t="s">
        <v>36</v>
      </c>
      <c r="F396" s="14" t="s">
        <v>427</v>
      </c>
      <c r="G396" s="11">
        <v>8700000</v>
      </c>
      <c r="H396" s="15" t="s">
        <v>14</v>
      </c>
      <c r="I396" s="102"/>
      <c r="J396" s="42"/>
      <c r="K396" s="39"/>
      <c r="L396" s="6" t="str">
        <f t="shared" si="5"/>
        <v/>
      </c>
      <c r="M396" s="104"/>
      <c r="N396" s="18"/>
      <c r="O396" s="45"/>
      <c r="P396" s="533"/>
      <c r="Q396" s="546"/>
      <c r="R396" s="380"/>
    </row>
    <row r="397" spans="1:18" s="16" customFormat="1">
      <c r="A397" s="4">
        <v>2</v>
      </c>
      <c r="B397" s="17">
        <v>39850</v>
      </c>
      <c r="C397" s="12" t="s">
        <v>916</v>
      </c>
      <c r="D397" s="13" t="s">
        <v>944</v>
      </c>
      <c r="E397" s="113" t="s">
        <v>143</v>
      </c>
      <c r="F397" s="14" t="s">
        <v>427</v>
      </c>
      <c r="G397" s="11">
        <v>3345000</v>
      </c>
      <c r="H397" s="15" t="s">
        <v>14</v>
      </c>
      <c r="I397" s="102"/>
      <c r="J397" s="42"/>
      <c r="K397" s="39"/>
      <c r="L397" s="6" t="str">
        <f t="shared" si="5"/>
        <v/>
      </c>
      <c r="M397" s="104"/>
      <c r="N397" s="18"/>
      <c r="O397" s="45"/>
      <c r="P397" s="533"/>
      <c r="Q397" s="546"/>
      <c r="R397" s="380"/>
    </row>
    <row r="398" spans="1:18" s="16" customFormat="1">
      <c r="A398" s="4">
        <v>2</v>
      </c>
      <c r="B398" s="17">
        <v>39850</v>
      </c>
      <c r="C398" s="12" t="s">
        <v>917</v>
      </c>
      <c r="D398" s="13" t="s">
        <v>945</v>
      </c>
      <c r="E398" s="100" t="s">
        <v>13</v>
      </c>
      <c r="F398" s="14" t="s">
        <v>427</v>
      </c>
      <c r="G398" s="11">
        <v>17000000</v>
      </c>
      <c r="H398" s="15" t="s">
        <v>14</v>
      </c>
      <c r="I398" s="102"/>
      <c r="J398" s="42"/>
      <c r="K398" s="39"/>
      <c r="L398" s="6" t="str">
        <f t="shared" si="5"/>
        <v/>
      </c>
      <c r="M398" s="104"/>
      <c r="N398" s="18"/>
      <c r="O398" s="45"/>
      <c r="P398" s="533"/>
      <c r="Q398" s="546"/>
      <c r="R398" s="380"/>
    </row>
    <row r="399" spans="1:18" s="16" customFormat="1">
      <c r="A399" s="4">
        <v>2</v>
      </c>
      <c r="B399" s="17">
        <v>39850</v>
      </c>
      <c r="C399" s="12" t="s">
        <v>918</v>
      </c>
      <c r="D399" s="13" t="s">
        <v>946</v>
      </c>
      <c r="E399" s="100" t="s">
        <v>13</v>
      </c>
      <c r="F399" s="14" t="s">
        <v>427</v>
      </c>
      <c r="G399" s="11">
        <v>4021000</v>
      </c>
      <c r="H399" s="15" t="s">
        <v>14</v>
      </c>
      <c r="I399" s="102"/>
      <c r="J399" s="42"/>
      <c r="K399" s="39"/>
      <c r="L399" s="6" t="str">
        <f t="shared" si="5"/>
        <v/>
      </c>
      <c r="M399" s="104"/>
      <c r="N399" s="18"/>
      <c r="O399" s="45"/>
      <c r="P399" s="533"/>
      <c r="Q399" s="546"/>
      <c r="R399" s="380"/>
    </row>
    <row r="400" spans="1:18" s="16" customFormat="1">
      <c r="A400" s="4">
        <v>2</v>
      </c>
      <c r="B400" s="17">
        <v>39850</v>
      </c>
      <c r="C400" s="12" t="s">
        <v>919</v>
      </c>
      <c r="D400" s="13" t="s">
        <v>629</v>
      </c>
      <c r="E400" s="100" t="s">
        <v>59</v>
      </c>
      <c r="F400" s="14" t="s">
        <v>427</v>
      </c>
      <c r="G400" s="11">
        <v>3564000</v>
      </c>
      <c r="H400" s="15" t="s">
        <v>14</v>
      </c>
      <c r="I400" s="102"/>
      <c r="J400" s="42"/>
      <c r="K400" s="39"/>
      <c r="L400" s="6" t="str">
        <f t="shared" si="5"/>
        <v/>
      </c>
      <c r="M400" s="104"/>
      <c r="N400" s="18"/>
      <c r="O400" s="45"/>
      <c r="P400" s="533"/>
      <c r="Q400" s="546"/>
      <c r="R400" s="380"/>
    </row>
    <row r="401" spans="1:18" s="16" customFormat="1">
      <c r="A401" s="4">
        <v>2</v>
      </c>
      <c r="B401" s="17">
        <v>39850</v>
      </c>
      <c r="C401" s="12" t="s">
        <v>920</v>
      </c>
      <c r="D401" s="13" t="s">
        <v>947</v>
      </c>
      <c r="E401" s="100" t="s">
        <v>86</v>
      </c>
      <c r="F401" s="14" t="s">
        <v>427</v>
      </c>
      <c r="G401" s="11">
        <v>1050000</v>
      </c>
      <c r="H401" s="15" t="s">
        <v>14</v>
      </c>
      <c r="I401" s="102"/>
      <c r="J401" s="42"/>
      <c r="K401" s="39"/>
      <c r="L401" s="6" t="str">
        <f t="shared" ref="L401:L465" si="6">IF($K401&lt;&gt;0,$G401-$K401,"")</f>
        <v/>
      </c>
      <c r="M401" s="104"/>
      <c r="N401" s="18"/>
      <c r="O401" s="45"/>
      <c r="P401" s="533"/>
      <c r="Q401" s="546"/>
      <c r="R401" s="380"/>
    </row>
    <row r="402" spans="1:18" s="16" customFormat="1">
      <c r="A402" s="4">
        <v>2</v>
      </c>
      <c r="B402" s="17">
        <v>39850</v>
      </c>
      <c r="C402" s="12" t="s">
        <v>921</v>
      </c>
      <c r="D402" s="13" t="s">
        <v>948</v>
      </c>
      <c r="E402" s="118" t="s">
        <v>219</v>
      </c>
      <c r="F402" s="14" t="s">
        <v>427</v>
      </c>
      <c r="G402" s="11">
        <v>1552000</v>
      </c>
      <c r="H402" s="15" t="s">
        <v>14</v>
      </c>
      <c r="I402" s="102"/>
      <c r="J402" s="42"/>
      <c r="K402" s="39"/>
      <c r="L402" s="6" t="str">
        <f t="shared" si="6"/>
        <v/>
      </c>
      <c r="M402" s="104"/>
      <c r="N402" s="18"/>
      <c r="O402" s="45"/>
      <c r="P402" s="533"/>
      <c r="Q402" s="546"/>
      <c r="R402" s="380"/>
    </row>
    <row r="403" spans="1:18" s="16" customFormat="1">
      <c r="A403" s="4">
        <v>2</v>
      </c>
      <c r="B403" s="17">
        <v>39850</v>
      </c>
      <c r="C403" s="12" t="s">
        <v>922</v>
      </c>
      <c r="D403" s="13" t="s">
        <v>949</v>
      </c>
      <c r="E403" s="100" t="s">
        <v>67</v>
      </c>
      <c r="F403" s="14" t="s">
        <v>427</v>
      </c>
      <c r="G403" s="11">
        <v>3756000</v>
      </c>
      <c r="H403" s="15" t="s">
        <v>14</v>
      </c>
      <c r="I403" s="102"/>
      <c r="J403" s="42"/>
      <c r="K403" s="39"/>
      <c r="L403" s="6" t="str">
        <f t="shared" si="6"/>
        <v/>
      </c>
      <c r="M403" s="104"/>
      <c r="N403" s="18"/>
      <c r="O403" s="45"/>
      <c r="P403" s="533"/>
      <c r="Q403" s="546"/>
      <c r="R403" s="380"/>
    </row>
    <row r="404" spans="1:18" s="16" customFormat="1">
      <c r="A404" s="4">
        <v>2</v>
      </c>
      <c r="B404" s="17">
        <v>39850</v>
      </c>
      <c r="C404" s="12" t="s">
        <v>923</v>
      </c>
      <c r="D404" s="13" t="s">
        <v>878</v>
      </c>
      <c r="E404" s="126" t="s">
        <v>382</v>
      </c>
      <c r="F404" s="14" t="s">
        <v>427</v>
      </c>
      <c r="G404" s="11">
        <v>8559000</v>
      </c>
      <c r="H404" s="15" t="s">
        <v>14</v>
      </c>
      <c r="I404" s="102"/>
      <c r="J404" s="42"/>
      <c r="K404" s="39"/>
      <c r="L404" s="6" t="str">
        <f t="shared" si="6"/>
        <v/>
      </c>
      <c r="M404" s="104"/>
      <c r="N404" s="18"/>
      <c r="O404" s="45"/>
      <c r="P404" s="533"/>
      <c r="Q404" s="546"/>
      <c r="R404" s="380"/>
    </row>
    <row r="405" spans="1:18" s="16" customFormat="1">
      <c r="A405" s="4"/>
      <c r="B405" s="17">
        <v>39857</v>
      </c>
      <c r="C405" s="12" t="s">
        <v>953</v>
      </c>
      <c r="D405" s="13" t="s">
        <v>993</v>
      </c>
      <c r="E405" s="126" t="s">
        <v>994</v>
      </c>
      <c r="F405" s="101" t="s">
        <v>505</v>
      </c>
      <c r="G405" s="11">
        <v>38237000</v>
      </c>
      <c r="H405" s="15" t="s">
        <v>14</v>
      </c>
      <c r="I405" s="102"/>
      <c r="J405" s="42"/>
      <c r="K405" s="39"/>
      <c r="L405" s="6" t="str">
        <f t="shared" si="6"/>
        <v/>
      </c>
      <c r="M405" s="104"/>
      <c r="N405" s="18"/>
      <c r="O405" s="45"/>
      <c r="P405" s="533"/>
      <c r="Q405" s="546"/>
      <c r="R405" s="380"/>
    </row>
    <row r="406" spans="1:18" ht="28.5">
      <c r="A406" s="1038"/>
      <c r="B406" s="1036">
        <v>39857</v>
      </c>
      <c r="C406" s="1034" t="s">
        <v>954</v>
      </c>
      <c r="D406" s="1048" t="s">
        <v>995</v>
      </c>
      <c r="E406" s="1046" t="s">
        <v>996</v>
      </c>
      <c r="F406" s="1044" t="s">
        <v>505</v>
      </c>
      <c r="G406" s="1042">
        <v>83726000</v>
      </c>
      <c r="H406" s="1040" t="s">
        <v>14</v>
      </c>
      <c r="I406" s="284">
        <v>40058</v>
      </c>
      <c r="J406" s="496">
        <v>4</v>
      </c>
      <c r="K406" s="286">
        <v>41863000</v>
      </c>
      <c r="L406" s="287">
        <f t="shared" si="6"/>
        <v>41863000</v>
      </c>
      <c r="M406" s="104" t="s">
        <v>505</v>
      </c>
      <c r="N406" s="18"/>
      <c r="O406" s="45"/>
      <c r="P406" s="533"/>
      <c r="Q406" s="70"/>
      <c r="R406" s="380"/>
    </row>
    <row r="407" spans="1:18">
      <c r="A407" s="1039"/>
      <c r="B407" s="1037"/>
      <c r="C407" s="1035"/>
      <c r="D407" s="1049"/>
      <c r="E407" s="1047"/>
      <c r="F407" s="1045"/>
      <c r="G407" s="1043"/>
      <c r="H407" s="1041"/>
      <c r="I407" s="284">
        <v>40135</v>
      </c>
      <c r="J407" s="42">
        <v>4</v>
      </c>
      <c r="K407" s="286">
        <v>41863000</v>
      </c>
      <c r="L407" s="287">
        <f>G406-L406-K407</f>
        <v>0</v>
      </c>
      <c r="M407" s="104" t="s">
        <v>1294</v>
      </c>
      <c r="N407" s="18"/>
      <c r="O407" s="45"/>
      <c r="P407" s="533"/>
      <c r="Q407" s="70"/>
      <c r="R407" s="380"/>
    </row>
    <row r="408" spans="1:18">
      <c r="A408" s="4"/>
      <c r="B408" s="17">
        <v>39857</v>
      </c>
      <c r="C408" s="12" t="s">
        <v>955</v>
      </c>
      <c r="D408" s="13" t="s">
        <v>997</v>
      </c>
      <c r="E408" s="126" t="s">
        <v>998</v>
      </c>
      <c r="F408" s="101" t="s">
        <v>505</v>
      </c>
      <c r="G408" s="11">
        <v>34000000</v>
      </c>
      <c r="H408" s="15" t="s">
        <v>14</v>
      </c>
      <c r="I408" s="102"/>
      <c r="J408" s="42"/>
      <c r="K408" s="39"/>
      <c r="L408" s="6" t="str">
        <f t="shared" si="6"/>
        <v/>
      </c>
      <c r="M408" s="104"/>
      <c r="N408" s="18"/>
      <c r="O408" s="45"/>
      <c r="P408" s="533"/>
      <c r="Q408" s="70"/>
      <c r="R408" s="380"/>
    </row>
    <row r="409" spans="1:18">
      <c r="A409" s="4"/>
      <c r="B409" s="17">
        <v>39857</v>
      </c>
      <c r="C409" s="12" t="s">
        <v>976</v>
      </c>
      <c r="D409" s="13" t="s">
        <v>1003</v>
      </c>
      <c r="E409" s="126" t="s">
        <v>1004</v>
      </c>
      <c r="F409" s="101" t="s">
        <v>505</v>
      </c>
      <c r="G409" s="11">
        <v>41400000</v>
      </c>
      <c r="H409" s="15" t="s">
        <v>14</v>
      </c>
      <c r="I409" s="102"/>
      <c r="J409" s="42"/>
      <c r="K409" s="39"/>
      <c r="L409" s="6" t="str">
        <f t="shared" si="6"/>
        <v/>
      </c>
      <c r="M409" s="104"/>
      <c r="N409" s="18"/>
      <c r="O409" s="45"/>
      <c r="P409" s="533"/>
      <c r="Q409" s="70"/>
      <c r="R409" s="380"/>
    </row>
    <row r="410" spans="1:18">
      <c r="A410" s="4"/>
      <c r="B410" s="17">
        <v>39857</v>
      </c>
      <c r="C410" s="12" t="s">
        <v>977</v>
      </c>
      <c r="D410" s="13" t="s">
        <v>1005</v>
      </c>
      <c r="E410" s="126" t="s">
        <v>1006</v>
      </c>
      <c r="F410" s="101" t="s">
        <v>505</v>
      </c>
      <c r="G410" s="11">
        <v>9201000</v>
      </c>
      <c r="H410" s="15" t="s">
        <v>14</v>
      </c>
      <c r="I410" s="102"/>
      <c r="J410" s="42"/>
      <c r="K410" s="39"/>
      <c r="L410" s="6" t="str">
        <f t="shared" si="6"/>
        <v/>
      </c>
      <c r="M410" s="104"/>
      <c r="N410" s="18"/>
      <c r="O410" s="45"/>
      <c r="P410" s="533"/>
      <c r="Q410" s="70"/>
      <c r="R410" s="380"/>
    </row>
    <row r="411" spans="1:18">
      <c r="A411" s="4"/>
      <c r="B411" s="17">
        <v>39857</v>
      </c>
      <c r="C411" s="12" t="s">
        <v>1037</v>
      </c>
      <c r="D411" s="13" t="s">
        <v>1007</v>
      </c>
      <c r="E411" s="126" t="s">
        <v>711</v>
      </c>
      <c r="F411" s="101" t="s">
        <v>505</v>
      </c>
      <c r="G411" s="11">
        <v>51500000</v>
      </c>
      <c r="H411" s="15" t="s">
        <v>14</v>
      </c>
      <c r="I411" s="102"/>
      <c r="J411" s="42"/>
      <c r="K411" s="39"/>
      <c r="L411" s="6" t="str">
        <f t="shared" si="6"/>
        <v/>
      </c>
      <c r="M411" s="104"/>
      <c r="N411" s="18"/>
      <c r="O411" s="45"/>
      <c r="P411" s="533"/>
      <c r="Q411" s="70"/>
      <c r="R411" s="380"/>
    </row>
    <row r="412" spans="1:18">
      <c r="A412" s="4">
        <v>2</v>
      </c>
      <c r="B412" s="17">
        <v>39857</v>
      </c>
      <c r="C412" s="12" t="s">
        <v>978</v>
      </c>
      <c r="D412" s="13" t="s">
        <v>1009</v>
      </c>
      <c r="E412" s="126" t="s">
        <v>1010</v>
      </c>
      <c r="F412" s="14" t="s">
        <v>427</v>
      </c>
      <c r="G412" s="11">
        <v>4797000</v>
      </c>
      <c r="H412" s="15" t="s">
        <v>14</v>
      </c>
      <c r="I412" s="102"/>
      <c r="J412" s="42"/>
      <c r="K412" s="39"/>
      <c r="L412" s="6" t="str">
        <f t="shared" si="6"/>
        <v/>
      </c>
      <c r="M412" s="104"/>
      <c r="N412" s="18"/>
      <c r="O412" s="45"/>
      <c r="P412" s="533"/>
      <c r="Q412" s="70"/>
      <c r="R412" s="380"/>
    </row>
    <row r="413" spans="1:18">
      <c r="A413" s="4">
        <v>2</v>
      </c>
      <c r="B413" s="17">
        <v>39857</v>
      </c>
      <c r="C413" s="12" t="s">
        <v>979</v>
      </c>
      <c r="D413" s="13" t="s">
        <v>999</v>
      </c>
      <c r="E413" s="126" t="s">
        <v>996</v>
      </c>
      <c r="F413" s="14" t="s">
        <v>427</v>
      </c>
      <c r="G413" s="11">
        <v>4400000</v>
      </c>
      <c r="H413" s="15" t="s">
        <v>14</v>
      </c>
      <c r="I413" s="102"/>
      <c r="J413" s="42"/>
      <c r="K413" s="39"/>
      <c r="L413" s="6" t="str">
        <f t="shared" si="6"/>
        <v/>
      </c>
      <c r="M413" s="104"/>
      <c r="N413" s="18"/>
      <c r="O413" s="45"/>
      <c r="P413" s="533"/>
      <c r="Q413" s="70"/>
      <c r="R413" s="380"/>
    </row>
    <row r="414" spans="1:18">
      <c r="A414" s="4">
        <v>2</v>
      </c>
      <c r="B414" s="17">
        <v>39857</v>
      </c>
      <c r="C414" s="12" t="s">
        <v>980</v>
      </c>
      <c r="D414" s="13" t="s">
        <v>1011</v>
      </c>
      <c r="E414" s="126" t="s">
        <v>1012</v>
      </c>
      <c r="F414" s="14" t="s">
        <v>427</v>
      </c>
      <c r="G414" s="11">
        <v>1173000</v>
      </c>
      <c r="H414" s="15" t="s">
        <v>14</v>
      </c>
      <c r="I414" s="102"/>
      <c r="J414" s="42"/>
      <c r="K414" s="39"/>
      <c r="L414" s="6" t="str">
        <f t="shared" si="6"/>
        <v/>
      </c>
      <c r="M414" s="104"/>
      <c r="N414" s="18"/>
      <c r="O414" s="45"/>
      <c r="P414" s="533"/>
      <c r="Q414" s="70"/>
      <c r="R414" s="380"/>
    </row>
    <row r="415" spans="1:18">
      <c r="A415" s="4">
        <v>2</v>
      </c>
      <c r="B415" s="17">
        <v>39857</v>
      </c>
      <c r="C415" s="12" t="s">
        <v>981</v>
      </c>
      <c r="D415" s="13" t="s">
        <v>1013</v>
      </c>
      <c r="E415" s="126" t="s">
        <v>1014</v>
      </c>
      <c r="F415" s="14" t="s">
        <v>427</v>
      </c>
      <c r="G415" s="11">
        <v>2152000</v>
      </c>
      <c r="H415" s="15" t="s">
        <v>14</v>
      </c>
      <c r="I415" s="102"/>
      <c r="J415" s="42"/>
      <c r="K415" s="39"/>
      <c r="L415" s="6" t="str">
        <f t="shared" si="6"/>
        <v/>
      </c>
      <c r="M415" s="104"/>
      <c r="N415" s="18"/>
      <c r="O415" s="45"/>
      <c r="P415" s="533"/>
      <c r="Q415" s="70"/>
      <c r="R415" s="380"/>
    </row>
    <row r="416" spans="1:18">
      <c r="A416" s="4">
        <v>2</v>
      </c>
      <c r="B416" s="17">
        <v>39857</v>
      </c>
      <c r="C416" s="12" t="s">
        <v>1043</v>
      </c>
      <c r="D416" s="13" t="s">
        <v>1015</v>
      </c>
      <c r="E416" s="126" t="s">
        <v>1012</v>
      </c>
      <c r="F416" s="14" t="s">
        <v>427</v>
      </c>
      <c r="G416" s="11">
        <v>15000000</v>
      </c>
      <c r="H416" s="15" t="s">
        <v>14</v>
      </c>
      <c r="I416" s="102"/>
      <c r="J416" s="42"/>
      <c r="K416" s="39"/>
      <c r="L416" s="6" t="str">
        <f t="shared" si="6"/>
        <v/>
      </c>
      <c r="M416" s="104"/>
      <c r="N416" s="18"/>
      <c r="O416" s="45"/>
      <c r="P416" s="533"/>
      <c r="Q416" s="70"/>
      <c r="R416" s="380"/>
    </row>
    <row r="417" spans="1:18">
      <c r="A417" s="4">
        <v>2</v>
      </c>
      <c r="B417" s="17">
        <v>39857</v>
      </c>
      <c r="C417" s="12" t="s">
        <v>982</v>
      </c>
      <c r="D417" s="13" t="s">
        <v>1016</v>
      </c>
      <c r="E417" s="126" t="s">
        <v>1017</v>
      </c>
      <c r="F417" s="14" t="s">
        <v>427</v>
      </c>
      <c r="G417" s="11">
        <v>1000000</v>
      </c>
      <c r="H417" s="15" t="s">
        <v>14</v>
      </c>
      <c r="I417" s="102"/>
      <c r="J417" s="42"/>
      <c r="K417" s="39"/>
      <c r="L417" s="6" t="str">
        <f t="shared" si="6"/>
        <v/>
      </c>
      <c r="M417" s="104"/>
      <c r="N417" s="18"/>
      <c r="O417" s="45"/>
      <c r="P417" s="533"/>
      <c r="Q417" s="70"/>
      <c r="R417" s="380"/>
    </row>
    <row r="418" spans="1:18">
      <c r="A418" s="4">
        <v>2</v>
      </c>
      <c r="B418" s="17">
        <v>39857</v>
      </c>
      <c r="C418" s="12" t="s">
        <v>956</v>
      </c>
      <c r="D418" s="13" t="s">
        <v>1000</v>
      </c>
      <c r="E418" s="126" t="s">
        <v>1001</v>
      </c>
      <c r="F418" s="14" t="s">
        <v>427</v>
      </c>
      <c r="G418" s="11">
        <v>638000</v>
      </c>
      <c r="H418" s="15" t="s">
        <v>14</v>
      </c>
      <c r="I418" s="102"/>
      <c r="J418" s="42"/>
      <c r="K418" s="39"/>
      <c r="L418" s="6" t="str">
        <f t="shared" si="6"/>
        <v/>
      </c>
      <c r="M418" s="104"/>
      <c r="N418" s="18"/>
      <c r="O418" s="45"/>
      <c r="P418" s="533"/>
      <c r="Q418" s="70"/>
      <c r="R418" s="380"/>
    </row>
    <row r="419" spans="1:18">
      <c r="A419" s="4">
        <v>2</v>
      </c>
      <c r="B419" s="17">
        <v>39857</v>
      </c>
      <c r="C419" s="12" t="s">
        <v>983</v>
      </c>
      <c r="D419" s="13" t="s">
        <v>1018</v>
      </c>
      <c r="E419" s="126" t="s">
        <v>1019</v>
      </c>
      <c r="F419" s="14" t="s">
        <v>427</v>
      </c>
      <c r="G419" s="11">
        <v>5000000</v>
      </c>
      <c r="H419" s="15" t="s">
        <v>14</v>
      </c>
      <c r="I419" s="102"/>
      <c r="J419" s="42"/>
      <c r="K419" s="39"/>
      <c r="L419" s="6" t="str">
        <f t="shared" si="6"/>
        <v/>
      </c>
      <c r="M419" s="104"/>
      <c r="N419" s="18"/>
      <c r="O419" s="45"/>
      <c r="P419" s="533"/>
      <c r="Q419" s="70"/>
      <c r="R419" s="380"/>
    </row>
    <row r="420" spans="1:18">
      <c r="A420" s="4">
        <v>2</v>
      </c>
      <c r="B420" s="17">
        <v>39857</v>
      </c>
      <c r="C420" s="12" t="s">
        <v>984</v>
      </c>
      <c r="D420" s="13" t="s">
        <v>1020</v>
      </c>
      <c r="E420" s="126" t="s">
        <v>1021</v>
      </c>
      <c r="F420" s="14" t="s">
        <v>427</v>
      </c>
      <c r="G420" s="11">
        <v>10000000</v>
      </c>
      <c r="H420" s="15" t="s">
        <v>14</v>
      </c>
      <c r="I420" s="102"/>
      <c r="J420" s="42"/>
      <c r="K420" s="39"/>
      <c r="L420" s="6" t="str">
        <f t="shared" si="6"/>
        <v/>
      </c>
      <c r="M420" s="104"/>
      <c r="N420" s="18"/>
      <c r="O420" s="45"/>
      <c r="P420" s="533"/>
      <c r="Q420" s="70"/>
      <c r="R420" s="380"/>
    </row>
    <row r="421" spans="1:18">
      <c r="A421" s="4">
        <v>2</v>
      </c>
      <c r="B421" s="17">
        <v>39857</v>
      </c>
      <c r="C421" s="12" t="s">
        <v>1042</v>
      </c>
      <c r="D421" s="13" t="s">
        <v>1002</v>
      </c>
      <c r="E421" s="126" t="s">
        <v>996</v>
      </c>
      <c r="F421" s="14" t="s">
        <v>427</v>
      </c>
      <c r="G421" s="11">
        <v>2900000</v>
      </c>
      <c r="H421" s="15" t="s">
        <v>14</v>
      </c>
      <c r="I421" s="102"/>
      <c r="J421" s="42"/>
      <c r="K421" s="39"/>
      <c r="L421" s="6" t="str">
        <f t="shared" si="6"/>
        <v/>
      </c>
      <c r="M421" s="104"/>
      <c r="N421" s="18"/>
      <c r="O421" s="45"/>
      <c r="P421" s="533"/>
      <c r="Q421" s="70"/>
      <c r="R421" s="380"/>
    </row>
    <row r="422" spans="1:18">
      <c r="A422" s="4">
        <v>2</v>
      </c>
      <c r="B422" s="17">
        <v>39857</v>
      </c>
      <c r="C422" s="12" t="s">
        <v>985</v>
      </c>
      <c r="D422" s="13" t="s">
        <v>1022</v>
      </c>
      <c r="E422" s="126" t="s">
        <v>1014</v>
      </c>
      <c r="F422" s="14" t="s">
        <v>427</v>
      </c>
      <c r="G422" s="11">
        <v>40000000</v>
      </c>
      <c r="H422" s="15" t="s">
        <v>14</v>
      </c>
      <c r="I422" s="102"/>
      <c r="J422" s="42"/>
      <c r="K422" s="39"/>
      <c r="L422" s="6" t="str">
        <f t="shared" si="6"/>
        <v/>
      </c>
      <c r="M422" s="104"/>
      <c r="N422" s="18"/>
      <c r="O422" s="45"/>
      <c r="P422" s="533"/>
      <c r="Q422" s="70"/>
      <c r="R422" s="380"/>
    </row>
    <row r="423" spans="1:18">
      <c r="A423" s="4">
        <v>2</v>
      </c>
      <c r="B423" s="17">
        <v>39857</v>
      </c>
      <c r="C423" s="12" t="s">
        <v>986</v>
      </c>
      <c r="D423" s="13" t="s">
        <v>1023</v>
      </c>
      <c r="E423" s="126" t="s">
        <v>1017</v>
      </c>
      <c r="F423" s="14" t="s">
        <v>427</v>
      </c>
      <c r="G423" s="11">
        <v>1500000</v>
      </c>
      <c r="H423" s="15" t="s">
        <v>14</v>
      </c>
      <c r="I423" s="102"/>
      <c r="J423" s="42"/>
      <c r="K423" s="39"/>
      <c r="L423" s="6" t="str">
        <f t="shared" si="6"/>
        <v/>
      </c>
      <c r="M423" s="104"/>
      <c r="N423" s="18"/>
      <c r="O423" s="45"/>
      <c r="P423" s="533"/>
      <c r="Q423" s="70"/>
      <c r="R423" s="380"/>
    </row>
    <row r="424" spans="1:18">
      <c r="A424" s="4">
        <v>2</v>
      </c>
      <c r="B424" s="17">
        <v>39857</v>
      </c>
      <c r="C424" s="12" t="s">
        <v>1041</v>
      </c>
      <c r="D424" s="13" t="s">
        <v>1024</v>
      </c>
      <c r="E424" s="126" t="s">
        <v>1008</v>
      </c>
      <c r="F424" s="14" t="s">
        <v>427</v>
      </c>
      <c r="G424" s="11">
        <v>18000000</v>
      </c>
      <c r="H424" s="15" t="s">
        <v>14</v>
      </c>
      <c r="I424" s="102"/>
      <c r="J424" s="42"/>
      <c r="K424" s="39"/>
      <c r="L424" s="6" t="str">
        <f t="shared" si="6"/>
        <v/>
      </c>
      <c r="M424" s="104"/>
      <c r="N424" s="18"/>
      <c r="O424" s="45"/>
      <c r="P424" s="533"/>
      <c r="Q424" s="70"/>
      <c r="R424" s="380"/>
    </row>
    <row r="425" spans="1:18">
      <c r="A425" s="4">
        <v>2</v>
      </c>
      <c r="B425" s="17">
        <v>39857</v>
      </c>
      <c r="C425" s="12" t="s">
        <v>987</v>
      </c>
      <c r="D425" s="13" t="s">
        <v>1025</v>
      </c>
      <c r="E425" s="126" t="s">
        <v>996</v>
      </c>
      <c r="F425" s="14" t="s">
        <v>427</v>
      </c>
      <c r="G425" s="11">
        <v>2200000</v>
      </c>
      <c r="H425" s="15" t="s">
        <v>14</v>
      </c>
      <c r="I425" s="102"/>
      <c r="J425" s="42"/>
      <c r="K425" s="39"/>
      <c r="L425" s="6" t="str">
        <f t="shared" si="6"/>
        <v/>
      </c>
      <c r="M425" s="104"/>
      <c r="N425" s="18"/>
      <c r="O425" s="45"/>
      <c r="P425" s="533"/>
      <c r="Q425" s="70"/>
      <c r="R425" s="380"/>
    </row>
    <row r="426" spans="1:18">
      <c r="A426" s="4">
        <v>2</v>
      </c>
      <c r="B426" s="17">
        <v>39857</v>
      </c>
      <c r="C426" s="12" t="s">
        <v>1038</v>
      </c>
      <c r="D426" s="13" t="s">
        <v>1026</v>
      </c>
      <c r="E426" s="126" t="s">
        <v>1014</v>
      </c>
      <c r="F426" s="14" t="s">
        <v>427</v>
      </c>
      <c r="G426" s="11">
        <v>825000</v>
      </c>
      <c r="H426" s="15" t="s">
        <v>14</v>
      </c>
      <c r="I426" s="102"/>
      <c r="J426" s="42"/>
      <c r="K426" s="39"/>
      <c r="L426" s="6" t="str">
        <f t="shared" si="6"/>
        <v/>
      </c>
      <c r="M426" s="104"/>
      <c r="N426" s="18"/>
      <c r="O426" s="45"/>
      <c r="P426" s="533"/>
      <c r="Q426" s="70"/>
      <c r="R426" s="380"/>
    </row>
    <row r="427" spans="1:18">
      <c r="A427" s="4">
        <v>2</v>
      </c>
      <c r="B427" s="17">
        <v>39857</v>
      </c>
      <c r="C427" s="12" t="s">
        <v>988</v>
      </c>
      <c r="D427" s="13" t="s">
        <v>1027</v>
      </c>
      <c r="E427" s="126" t="s">
        <v>998</v>
      </c>
      <c r="F427" s="14" t="s">
        <v>427</v>
      </c>
      <c r="G427" s="11">
        <v>1900000</v>
      </c>
      <c r="H427" s="15" t="s">
        <v>14</v>
      </c>
      <c r="I427" s="102"/>
      <c r="J427" s="42"/>
      <c r="K427" s="39"/>
      <c r="L427" s="6" t="str">
        <f t="shared" si="6"/>
        <v/>
      </c>
      <c r="M427" s="104"/>
      <c r="N427" s="18"/>
      <c r="O427" s="45"/>
      <c r="P427" s="533"/>
      <c r="Q427" s="70"/>
      <c r="R427" s="380"/>
    </row>
    <row r="428" spans="1:18">
      <c r="A428" s="4">
        <v>2</v>
      </c>
      <c r="B428" s="17">
        <v>39857</v>
      </c>
      <c r="C428" s="12" t="s">
        <v>1039</v>
      </c>
      <c r="D428" s="13" t="s">
        <v>1028</v>
      </c>
      <c r="E428" s="126" t="s">
        <v>1014</v>
      </c>
      <c r="F428" s="14" t="s">
        <v>427</v>
      </c>
      <c r="G428" s="11">
        <v>700000</v>
      </c>
      <c r="H428" s="15" t="s">
        <v>14</v>
      </c>
      <c r="I428" s="102">
        <v>40127</v>
      </c>
      <c r="J428" s="42">
        <v>4</v>
      </c>
      <c r="K428" s="39">
        <v>700000</v>
      </c>
      <c r="L428" s="6">
        <f t="shared" si="6"/>
        <v>0</v>
      </c>
      <c r="M428" s="104" t="s">
        <v>311</v>
      </c>
      <c r="N428" s="18">
        <v>40127</v>
      </c>
      <c r="O428" s="45" t="s">
        <v>661</v>
      </c>
      <c r="P428" s="533" t="s">
        <v>318</v>
      </c>
      <c r="Q428" s="70" t="s">
        <v>1680</v>
      </c>
      <c r="R428" s="380">
        <v>35000</v>
      </c>
    </row>
    <row r="429" spans="1:18">
      <c r="A429" s="4">
        <v>2</v>
      </c>
      <c r="B429" s="17">
        <v>39857</v>
      </c>
      <c r="C429" s="12" t="s">
        <v>989</v>
      </c>
      <c r="D429" s="13" t="s">
        <v>1029</v>
      </c>
      <c r="E429" s="126" t="s">
        <v>1030</v>
      </c>
      <c r="F429" s="14" t="s">
        <v>427</v>
      </c>
      <c r="G429" s="11">
        <v>985000</v>
      </c>
      <c r="H429" s="15" t="s">
        <v>14</v>
      </c>
      <c r="I429" s="102"/>
      <c r="J429" s="42"/>
      <c r="K429" s="39"/>
      <c r="L429" s="6" t="str">
        <f t="shared" si="6"/>
        <v/>
      </c>
      <c r="M429" s="104"/>
      <c r="N429" s="18"/>
      <c r="O429" s="45"/>
      <c r="P429" s="533"/>
      <c r="Q429" s="70"/>
      <c r="R429" s="380"/>
    </row>
    <row r="430" spans="1:18">
      <c r="A430" s="4">
        <v>2</v>
      </c>
      <c r="B430" s="17">
        <v>39857</v>
      </c>
      <c r="C430" s="12" t="s">
        <v>1040</v>
      </c>
      <c r="D430" s="13" t="s">
        <v>879</v>
      </c>
      <c r="E430" s="126" t="s">
        <v>1008</v>
      </c>
      <c r="F430" s="14" t="s">
        <v>427</v>
      </c>
      <c r="G430" s="11">
        <v>10500000</v>
      </c>
      <c r="H430" s="15" t="s">
        <v>14</v>
      </c>
      <c r="I430" s="102"/>
      <c r="J430" s="42"/>
      <c r="K430" s="39"/>
      <c r="L430" s="6" t="str">
        <f t="shared" si="6"/>
        <v/>
      </c>
      <c r="M430" s="104"/>
      <c r="N430" s="18"/>
      <c r="O430" s="45"/>
      <c r="P430" s="533"/>
      <c r="Q430" s="70"/>
      <c r="R430" s="380"/>
    </row>
    <row r="431" spans="1:18">
      <c r="A431" s="4">
        <v>2</v>
      </c>
      <c r="B431" s="17">
        <v>39857</v>
      </c>
      <c r="C431" s="12" t="s">
        <v>785</v>
      </c>
      <c r="D431" s="13" t="s">
        <v>1031</v>
      </c>
      <c r="E431" s="126" t="s">
        <v>1014</v>
      </c>
      <c r="F431" s="14" t="s">
        <v>427</v>
      </c>
      <c r="G431" s="11">
        <v>21900000</v>
      </c>
      <c r="H431" s="15" t="s">
        <v>14</v>
      </c>
      <c r="I431" s="102"/>
      <c r="J431" s="42"/>
      <c r="K431" s="39"/>
      <c r="L431" s="6" t="str">
        <f t="shared" si="6"/>
        <v/>
      </c>
      <c r="M431" s="104"/>
      <c r="N431" s="18"/>
      <c r="O431" s="45"/>
      <c r="P431" s="533"/>
      <c r="Q431" s="70"/>
      <c r="R431" s="380"/>
    </row>
    <row r="432" spans="1:18">
      <c r="A432" s="4">
        <v>2</v>
      </c>
      <c r="B432" s="17">
        <v>39857</v>
      </c>
      <c r="C432" s="12" t="s">
        <v>990</v>
      </c>
      <c r="D432" s="13" t="s">
        <v>1032</v>
      </c>
      <c r="E432" s="126" t="s">
        <v>1033</v>
      </c>
      <c r="F432" s="14" t="s">
        <v>427</v>
      </c>
      <c r="G432" s="11">
        <v>17243000</v>
      </c>
      <c r="H432" s="15" t="s">
        <v>14</v>
      </c>
      <c r="I432" s="102"/>
      <c r="J432" s="42"/>
      <c r="K432" s="39"/>
      <c r="L432" s="6" t="str">
        <f t="shared" si="6"/>
        <v/>
      </c>
      <c r="M432" s="104"/>
      <c r="N432" s="18"/>
      <c r="O432" s="45"/>
      <c r="P432" s="533"/>
      <c r="Q432" s="70"/>
      <c r="R432" s="380"/>
    </row>
    <row r="433" spans="1:18">
      <c r="A433" s="4">
        <v>2</v>
      </c>
      <c r="B433" s="17">
        <v>39857</v>
      </c>
      <c r="C433" s="12" t="s">
        <v>991</v>
      </c>
      <c r="D433" s="13" t="s">
        <v>1034</v>
      </c>
      <c r="E433" s="126" t="s">
        <v>1035</v>
      </c>
      <c r="F433" s="14" t="s">
        <v>427</v>
      </c>
      <c r="G433" s="11">
        <v>6200000</v>
      </c>
      <c r="H433" s="15" t="s">
        <v>14</v>
      </c>
      <c r="I433" s="102"/>
      <c r="J433" s="42"/>
      <c r="K433" s="39"/>
      <c r="L433" s="6" t="str">
        <f t="shared" si="6"/>
        <v/>
      </c>
      <c r="M433" s="104"/>
      <c r="N433" s="18"/>
      <c r="O433" s="45"/>
      <c r="P433" s="533"/>
      <c r="Q433" s="70"/>
      <c r="R433" s="380"/>
    </row>
    <row r="434" spans="1:18">
      <c r="A434" s="4">
        <v>2</v>
      </c>
      <c r="B434" s="17">
        <v>39857</v>
      </c>
      <c r="C434" s="12" t="s">
        <v>992</v>
      </c>
      <c r="D434" s="13" t="s">
        <v>1036</v>
      </c>
      <c r="E434" s="126" t="s">
        <v>1008</v>
      </c>
      <c r="F434" s="14" t="s">
        <v>427</v>
      </c>
      <c r="G434" s="11">
        <v>1992000</v>
      </c>
      <c r="H434" s="15" t="s">
        <v>14</v>
      </c>
      <c r="I434" s="102"/>
      <c r="J434" s="42"/>
      <c r="K434" s="39"/>
      <c r="L434" s="6" t="str">
        <f t="shared" si="6"/>
        <v/>
      </c>
      <c r="M434" s="104"/>
      <c r="N434" s="18"/>
      <c r="O434" s="45"/>
      <c r="P434" s="533"/>
      <c r="Q434" s="70"/>
      <c r="R434" s="380"/>
    </row>
    <row r="435" spans="1:18">
      <c r="A435" s="4"/>
      <c r="B435" s="17">
        <v>39864</v>
      </c>
      <c r="C435" s="13" t="s">
        <v>1044</v>
      </c>
      <c r="D435" s="13" t="s">
        <v>1045</v>
      </c>
      <c r="E435" s="141" t="s">
        <v>1035</v>
      </c>
      <c r="F435" s="142" t="s">
        <v>505</v>
      </c>
      <c r="G435" s="11">
        <v>30407000</v>
      </c>
      <c r="H435" s="15" t="s">
        <v>14</v>
      </c>
      <c r="I435" s="102"/>
      <c r="J435" s="42"/>
      <c r="K435" s="39"/>
      <c r="L435" s="6" t="str">
        <f t="shared" si="6"/>
        <v/>
      </c>
      <c r="M435" s="104"/>
      <c r="N435" s="18"/>
      <c r="O435" s="45"/>
      <c r="P435" s="533"/>
      <c r="Q435" s="70"/>
      <c r="R435" s="380"/>
    </row>
    <row r="436" spans="1:18">
      <c r="A436" s="4"/>
      <c r="B436" s="17">
        <v>39864</v>
      </c>
      <c r="C436" s="13" t="s">
        <v>1046</v>
      </c>
      <c r="D436" s="13" t="s">
        <v>1047</v>
      </c>
      <c r="E436" s="141" t="s">
        <v>1048</v>
      </c>
      <c r="F436" s="142" t="s">
        <v>505</v>
      </c>
      <c r="G436" s="11">
        <v>116000000</v>
      </c>
      <c r="H436" s="15" t="s">
        <v>14</v>
      </c>
      <c r="I436" s="102"/>
      <c r="J436" s="42"/>
      <c r="K436" s="39"/>
      <c r="L436" s="6" t="str">
        <f t="shared" si="6"/>
        <v/>
      </c>
      <c r="M436" s="104"/>
      <c r="N436" s="18"/>
      <c r="O436" s="45"/>
      <c r="P436" s="533"/>
      <c r="Q436" s="70"/>
      <c r="R436" s="380"/>
    </row>
    <row r="437" spans="1:18">
      <c r="A437" s="4"/>
      <c r="B437" s="17">
        <v>39864</v>
      </c>
      <c r="C437" s="13" t="s">
        <v>1093</v>
      </c>
      <c r="D437" s="13" t="s">
        <v>1049</v>
      </c>
      <c r="E437" s="141" t="s">
        <v>994</v>
      </c>
      <c r="F437" s="142" t="s">
        <v>505</v>
      </c>
      <c r="G437" s="11">
        <v>17211000</v>
      </c>
      <c r="H437" s="15" t="s">
        <v>14</v>
      </c>
      <c r="I437" s="102"/>
      <c r="J437" s="42"/>
      <c r="K437" s="39"/>
      <c r="L437" s="6" t="str">
        <f t="shared" si="6"/>
        <v/>
      </c>
      <c r="M437" s="104"/>
      <c r="N437" s="18"/>
      <c r="O437" s="45"/>
      <c r="P437" s="533"/>
      <c r="Q437" s="70"/>
      <c r="R437" s="380"/>
    </row>
    <row r="438" spans="1:18">
      <c r="A438" s="4">
        <v>2</v>
      </c>
      <c r="B438" s="17">
        <v>39864</v>
      </c>
      <c r="C438" s="143" t="s">
        <v>1050</v>
      </c>
      <c r="D438" s="144" t="s">
        <v>1051</v>
      </c>
      <c r="E438" s="145" t="s">
        <v>996</v>
      </c>
      <c r="F438" s="14" t="s">
        <v>427</v>
      </c>
      <c r="G438" s="11">
        <v>8653000</v>
      </c>
      <c r="H438" s="15" t="s">
        <v>14</v>
      </c>
      <c r="I438" s="102"/>
      <c r="J438" s="42"/>
      <c r="K438" s="39"/>
      <c r="L438" s="6" t="str">
        <f t="shared" si="6"/>
        <v/>
      </c>
      <c r="M438" s="104"/>
      <c r="N438" s="18"/>
      <c r="O438" s="45"/>
      <c r="P438" s="533"/>
      <c r="Q438" s="70"/>
      <c r="R438" s="380"/>
    </row>
    <row r="439" spans="1:18">
      <c r="A439" s="4">
        <v>2</v>
      </c>
      <c r="B439" s="17">
        <v>39864</v>
      </c>
      <c r="C439" s="143" t="s">
        <v>1052</v>
      </c>
      <c r="D439" s="144" t="s">
        <v>1053</v>
      </c>
      <c r="E439" s="145" t="s">
        <v>1054</v>
      </c>
      <c r="F439" s="14" t="s">
        <v>427</v>
      </c>
      <c r="G439" s="11">
        <v>6920000</v>
      </c>
      <c r="H439" s="15" t="s">
        <v>14</v>
      </c>
      <c r="I439" s="102"/>
      <c r="J439" s="42"/>
      <c r="K439" s="39"/>
      <c r="L439" s="6" t="str">
        <f t="shared" si="6"/>
        <v/>
      </c>
      <c r="M439" s="104"/>
      <c r="N439" s="18"/>
      <c r="O439" s="45"/>
      <c r="P439" s="533"/>
      <c r="Q439" s="70"/>
      <c r="R439" s="380"/>
    </row>
    <row r="440" spans="1:18">
      <c r="A440" s="4">
        <v>2</v>
      </c>
      <c r="B440" s="17">
        <v>39864</v>
      </c>
      <c r="C440" s="143" t="s">
        <v>1055</v>
      </c>
      <c r="D440" s="144" t="s">
        <v>999</v>
      </c>
      <c r="E440" s="145" t="s">
        <v>996</v>
      </c>
      <c r="F440" s="14" t="s">
        <v>427</v>
      </c>
      <c r="G440" s="11">
        <v>5450000</v>
      </c>
      <c r="H440" s="15" t="s">
        <v>14</v>
      </c>
      <c r="I440" s="102"/>
      <c r="J440" s="42"/>
      <c r="K440" s="39"/>
      <c r="L440" s="6" t="str">
        <f t="shared" si="6"/>
        <v/>
      </c>
      <c r="M440" s="104"/>
      <c r="N440" s="18"/>
      <c r="O440" s="45"/>
      <c r="P440" s="533"/>
      <c r="Q440" s="70"/>
      <c r="R440" s="380"/>
    </row>
    <row r="441" spans="1:18">
      <c r="A441" s="4">
        <v>2</v>
      </c>
      <c r="B441" s="17">
        <v>39864</v>
      </c>
      <c r="C441" s="143" t="s">
        <v>1056</v>
      </c>
      <c r="D441" s="144" t="s">
        <v>1057</v>
      </c>
      <c r="E441" s="145" t="s">
        <v>1012</v>
      </c>
      <c r="F441" s="14" t="s">
        <v>427</v>
      </c>
      <c r="G441" s="11">
        <v>1998000</v>
      </c>
      <c r="H441" s="15" t="s">
        <v>14</v>
      </c>
      <c r="I441" s="102"/>
      <c r="J441" s="42"/>
      <c r="K441" s="39"/>
      <c r="L441" s="6" t="str">
        <f t="shared" si="6"/>
        <v/>
      </c>
      <c r="M441" s="104"/>
      <c r="N441" s="18"/>
      <c r="O441" s="45"/>
      <c r="P441" s="533"/>
      <c r="Q441" s="70"/>
      <c r="R441" s="380"/>
    </row>
    <row r="442" spans="1:18">
      <c r="A442" s="4">
        <v>2</v>
      </c>
      <c r="B442" s="17">
        <v>39864</v>
      </c>
      <c r="C442" s="143" t="s">
        <v>1086</v>
      </c>
      <c r="D442" s="144" t="s">
        <v>1058</v>
      </c>
      <c r="E442" s="145" t="s">
        <v>1059</v>
      </c>
      <c r="F442" s="14" t="s">
        <v>427</v>
      </c>
      <c r="G442" s="11">
        <v>17280000</v>
      </c>
      <c r="H442" s="15" t="s">
        <v>14</v>
      </c>
      <c r="I442" s="102"/>
      <c r="J442" s="42"/>
      <c r="K442" s="39"/>
      <c r="L442" s="6" t="str">
        <f t="shared" si="6"/>
        <v/>
      </c>
      <c r="M442" s="104"/>
      <c r="N442" s="18"/>
      <c r="O442" s="45"/>
      <c r="P442" s="533"/>
      <c r="Q442" s="70"/>
      <c r="R442" s="380"/>
    </row>
    <row r="443" spans="1:18">
      <c r="A443" s="4">
        <v>2</v>
      </c>
      <c r="B443" s="17">
        <v>39864</v>
      </c>
      <c r="C443" s="143" t="s">
        <v>1087</v>
      </c>
      <c r="D443" s="144" t="s">
        <v>1060</v>
      </c>
      <c r="E443" s="145" t="s">
        <v>1001</v>
      </c>
      <c r="F443" s="14" t="s">
        <v>427</v>
      </c>
      <c r="G443" s="11">
        <v>16800000</v>
      </c>
      <c r="H443" s="15" t="s">
        <v>14</v>
      </c>
      <c r="I443" s="102"/>
      <c r="J443" s="42"/>
      <c r="K443" s="39"/>
      <c r="L443" s="6" t="str">
        <f t="shared" si="6"/>
        <v/>
      </c>
      <c r="M443" s="104"/>
      <c r="N443" s="18"/>
      <c r="O443" s="45"/>
      <c r="P443" s="533"/>
      <c r="Q443" s="70"/>
      <c r="R443" s="380"/>
    </row>
    <row r="444" spans="1:18">
      <c r="A444" s="4">
        <v>2</v>
      </c>
      <c r="B444" s="17">
        <v>39864</v>
      </c>
      <c r="C444" s="143" t="s">
        <v>1061</v>
      </c>
      <c r="D444" s="144" t="s">
        <v>1062</v>
      </c>
      <c r="E444" s="145" t="s">
        <v>996</v>
      </c>
      <c r="F444" s="14" t="s">
        <v>427</v>
      </c>
      <c r="G444" s="11">
        <v>8700000</v>
      </c>
      <c r="H444" s="15" t="s">
        <v>14</v>
      </c>
      <c r="I444" s="102"/>
      <c r="J444" s="42"/>
      <c r="K444" s="39"/>
      <c r="L444" s="6" t="str">
        <f t="shared" si="6"/>
        <v/>
      </c>
      <c r="M444" s="104"/>
      <c r="N444" s="18"/>
      <c r="O444" s="45"/>
      <c r="P444" s="533"/>
      <c r="Q444" s="70"/>
      <c r="R444" s="380"/>
    </row>
    <row r="445" spans="1:18">
      <c r="A445" s="4">
        <v>2</v>
      </c>
      <c r="B445" s="17">
        <v>39864</v>
      </c>
      <c r="C445" s="143" t="s">
        <v>1063</v>
      </c>
      <c r="D445" s="144" t="s">
        <v>1064</v>
      </c>
      <c r="E445" s="145" t="s">
        <v>1019</v>
      </c>
      <c r="F445" s="14" t="s">
        <v>427</v>
      </c>
      <c r="G445" s="11">
        <v>3100000</v>
      </c>
      <c r="H445" s="15" t="s">
        <v>14</v>
      </c>
      <c r="I445" s="102"/>
      <c r="J445" s="42"/>
      <c r="K445" s="39"/>
      <c r="L445" s="6" t="str">
        <f t="shared" si="6"/>
        <v/>
      </c>
      <c r="M445" s="104"/>
      <c r="N445" s="18"/>
      <c r="O445" s="45"/>
      <c r="P445" s="533"/>
      <c r="Q445" s="70"/>
      <c r="R445" s="380"/>
    </row>
    <row r="446" spans="1:18">
      <c r="A446" s="4">
        <v>2</v>
      </c>
      <c r="B446" s="17">
        <v>39864</v>
      </c>
      <c r="C446" s="143" t="s">
        <v>1065</v>
      </c>
      <c r="D446" s="144" t="s">
        <v>1066</v>
      </c>
      <c r="E446" s="145" t="s">
        <v>1035</v>
      </c>
      <c r="F446" s="14" t="s">
        <v>427</v>
      </c>
      <c r="G446" s="11">
        <v>4579000</v>
      </c>
      <c r="H446" s="15" t="s">
        <v>14</v>
      </c>
      <c r="I446" s="102"/>
      <c r="J446" s="42"/>
      <c r="K446" s="39"/>
      <c r="L446" s="6" t="str">
        <f t="shared" si="6"/>
        <v/>
      </c>
      <c r="M446" s="104"/>
      <c r="N446" s="18"/>
      <c r="O446" s="45"/>
      <c r="P446" s="533"/>
      <c r="Q446" s="70"/>
      <c r="R446" s="380"/>
    </row>
    <row r="447" spans="1:18">
      <c r="A447" s="4">
        <v>2</v>
      </c>
      <c r="B447" s="17">
        <v>39864</v>
      </c>
      <c r="C447" s="143" t="s">
        <v>1067</v>
      </c>
      <c r="D447" s="144" t="s">
        <v>1068</v>
      </c>
      <c r="E447" s="145" t="s">
        <v>1010</v>
      </c>
      <c r="F447" s="14" t="s">
        <v>427</v>
      </c>
      <c r="G447" s="11">
        <v>10000000</v>
      </c>
      <c r="H447" s="15" t="s">
        <v>14</v>
      </c>
      <c r="I447" s="102"/>
      <c r="J447" s="42"/>
      <c r="K447" s="39"/>
      <c r="L447" s="6" t="str">
        <f t="shared" si="6"/>
        <v/>
      </c>
      <c r="M447" s="104"/>
      <c r="N447" s="18"/>
      <c r="O447" s="45"/>
      <c r="P447" s="533"/>
      <c r="Q447" s="70"/>
      <c r="R447" s="380"/>
    </row>
    <row r="448" spans="1:18">
      <c r="A448" s="4">
        <v>2</v>
      </c>
      <c r="B448" s="17">
        <v>39864</v>
      </c>
      <c r="C448" s="143" t="s">
        <v>1088</v>
      </c>
      <c r="D448" s="144" t="s">
        <v>1069</v>
      </c>
      <c r="E448" s="145" t="s">
        <v>1070</v>
      </c>
      <c r="F448" s="14" t="s">
        <v>427</v>
      </c>
      <c r="G448" s="11">
        <v>2060000</v>
      </c>
      <c r="H448" s="15" t="s">
        <v>14</v>
      </c>
      <c r="I448" s="102"/>
      <c r="J448" s="42"/>
      <c r="K448" s="39"/>
      <c r="L448" s="6" t="str">
        <f t="shared" si="6"/>
        <v/>
      </c>
      <c r="M448" s="104"/>
      <c r="N448" s="18"/>
      <c r="O448" s="45"/>
      <c r="P448" s="533"/>
      <c r="Q448" s="70"/>
      <c r="R448" s="380"/>
    </row>
    <row r="449" spans="1:18">
      <c r="A449" s="4">
        <v>2</v>
      </c>
      <c r="B449" s="17">
        <v>39864</v>
      </c>
      <c r="C449" s="143" t="s">
        <v>1071</v>
      </c>
      <c r="D449" s="144" t="s">
        <v>1072</v>
      </c>
      <c r="E449" s="145" t="s">
        <v>1073</v>
      </c>
      <c r="F449" s="14" t="s">
        <v>427</v>
      </c>
      <c r="G449" s="11">
        <v>3250000</v>
      </c>
      <c r="H449" s="15" t="s">
        <v>14</v>
      </c>
      <c r="I449" s="102"/>
      <c r="J449" s="42"/>
      <c r="K449" s="39"/>
      <c r="L449" s="6" t="str">
        <f t="shared" si="6"/>
        <v/>
      </c>
      <c r="M449" s="104"/>
      <c r="N449" s="18"/>
      <c r="O449" s="45"/>
      <c r="P449" s="533"/>
      <c r="Q449" s="70"/>
      <c r="R449" s="380"/>
    </row>
    <row r="450" spans="1:18">
      <c r="A450" s="4">
        <v>2</v>
      </c>
      <c r="B450" s="17">
        <v>39864</v>
      </c>
      <c r="C450" s="143" t="s">
        <v>1090</v>
      </c>
      <c r="D450" s="144" t="s">
        <v>944</v>
      </c>
      <c r="E450" s="145" t="s">
        <v>1014</v>
      </c>
      <c r="F450" s="14" t="s">
        <v>427</v>
      </c>
      <c r="G450" s="11">
        <v>12500000</v>
      </c>
      <c r="H450" s="15" t="s">
        <v>14</v>
      </c>
      <c r="I450" s="102"/>
      <c r="J450" s="42"/>
      <c r="K450" s="39"/>
      <c r="L450" s="6" t="str">
        <f t="shared" si="6"/>
        <v/>
      </c>
      <c r="M450" s="104"/>
      <c r="N450" s="18"/>
      <c r="O450" s="45"/>
      <c r="P450" s="533"/>
      <c r="Q450" s="70"/>
      <c r="R450" s="380"/>
    </row>
    <row r="451" spans="1:18">
      <c r="A451" s="4">
        <v>2</v>
      </c>
      <c r="B451" s="17">
        <v>39864</v>
      </c>
      <c r="C451" s="143" t="s">
        <v>1091</v>
      </c>
      <c r="D451" s="144" t="s">
        <v>1074</v>
      </c>
      <c r="E451" s="145" t="s">
        <v>1059</v>
      </c>
      <c r="F451" s="14" t="s">
        <v>427</v>
      </c>
      <c r="G451" s="11">
        <v>2644000</v>
      </c>
      <c r="H451" s="15" t="s">
        <v>14</v>
      </c>
      <c r="I451" s="102"/>
      <c r="J451" s="42"/>
      <c r="K451" s="39"/>
      <c r="L451" s="6" t="str">
        <f t="shared" si="6"/>
        <v/>
      </c>
      <c r="M451" s="104"/>
      <c r="N451" s="18"/>
      <c r="O451" s="45"/>
      <c r="P451" s="533"/>
      <c r="Q451" s="70"/>
      <c r="R451" s="380"/>
    </row>
    <row r="452" spans="1:18">
      <c r="A452" s="4">
        <v>2</v>
      </c>
      <c r="B452" s="17">
        <v>39864</v>
      </c>
      <c r="C452" s="143" t="s">
        <v>1075</v>
      </c>
      <c r="D452" s="144" t="s">
        <v>1076</v>
      </c>
      <c r="E452" s="145" t="s">
        <v>1012</v>
      </c>
      <c r="F452" s="14" t="s">
        <v>427</v>
      </c>
      <c r="G452" s="11">
        <v>48000000</v>
      </c>
      <c r="H452" s="15" t="s">
        <v>14</v>
      </c>
      <c r="I452" s="102"/>
      <c r="J452" s="42"/>
      <c r="K452" s="39"/>
      <c r="L452" s="6" t="str">
        <f t="shared" si="6"/>
        <v/>
      </c>
      <c r="M452" s="104"/>
      <c r="N452" s="18"/>
      <c r="O452" s="45"/>
      <c r="P452" s="533"/>
      <c r="Q452" s="70"/>
      <c r="R452" s="380"/>
    </row>
    <row r="453" spans="1:18">
      <c r="A453" s="4">
        <v>2</v>
      </c>
      <c r="B453" s="17">
        <v>39864</v>
      </c>
      <c r="C453" s="143" t="s">
        <v>1089</v>
      </c>
      <c r="D453" s="144" t="s">
        <v>1077</v>
      </c>
      <c r="E453" s="145" t="s">
        <v>1078</v>
      </c>
      <c r="F453" s="14" t="s">
        <v>427</v>
      </c>
      <c r="G453" s="11">
        <v>22000000</v>
      </c>
      <c r="H453" s="15" t="s">
        <v>14</v>
      </c>
      <c r="I453" s="102"/>
      <c r="J453" s="42"/>
      <c r="K453" s="39"/>
      <c r="L453" s="6" t="str">
        <f t="shared" si="6"/>
        <v/>
      </c>
      <c r="M453" s="104"/>
      <c r="N453" s="18"/>
      <c r="O453" s="45"/>
      <c r="P453" s="533"/>
      <c r="Q453" s="70"/>
      <c r="R453" s="380"/>
    </row>
    <row r="454" spans="1:18">
      <c r="A454" s="4">
        <v>2</v>
      </c>
      <c r="B454" s="17">
        <v>39864</v>
      </c>
      <c r="C454" s="143" t="s">
        <v>1079</v>
      </c>
      <c r="D454" s="144" t="s">
        <v>1080</v>
      </c>
      <c r="E454" s="145" t="s">
        <v>994</v>
      </c>
      <c r="F454" s="14" t="s">
        <v>427</v>
      </c>
      <c r="G454" s="11">
        <v>7350000</v>
      </c>
      <c r="H454" s="15" t="s">
        <v>14</v>
      </c>
      <c r="I454" s="102"/>
      <c r="J454" s="42"/>
      <c r="K454" s="39"/>
      <c r="L454" s="6" t="str">
        <f t="shared" si="6"/>
        <v/>
      </c>
      <c r="M454" s="104"/>
      <c r="N454" s="18"/>
      <c r="O454" s="45"/>
      <c r="P454" s="533"/>
      <c r="Q454" s="70"/>
      <c r="R454" s="380"/>
    </row>
    <row r="455" spans="1:18">
      <c r="A455" s="4">
        <v>2</v>
      </c>
      <c r="B455" s="17">
        <v>39864</v>
      </c>
      <c r="C455" s="143" t="s">
        <v>1081</v>
      </c>
      <c r="D455" s="144" t="s">
        <v>654</v>
      </c>
      <c r="E455" s="145" t="s">
        <v>996</v>
      </c>
      <c r="F455" s="14" t="s">
        <v>427</v>
      </c>
      <c r="G455" s="11">
        <v>4000000</v>
      </c>
      <c r="H455" s="15" t="s">
        <v>14</v>
      </c>
      <c r="I455" s="102"/>
      <c r="J455" s="42"/>
      <c r="K455" s="39"/>
      <c r="L455" s="6" t="str">
        <f t="shared" si="6"/>
        <v/>
      </c>
      <c r="M455" s="104"/>
      <c r="N455" s="18"/>
      <c r="O455" s="45"/>
      <c r="P455" s="533"/>
      <c r="Q455" s="70"/>
      <c r="R455" s="380"/>
    </row>
    <row r="456" spans="1:18">
      <c r="A456" s="4">
        <v>2</v>
      </c>
      <c r="B456" s="17">
        <v>39864</v>
      </c>
      <c r="C456" s="143" t="s">
        <v>1092</v>
      </c>
      <c r="D456" s="144" t="s">
        <v>1082</v>
      </c>
      <c r="E456" s="145" t="s">
        <v>1083</v>
      </c>
      <c r="F456" s="14" t="s">
        <v>427</v>
      </c>
      <c r="G456" s="11">
        <v>9495000</v>
      </c>
      <c r="H456" s="15" t="s">
        <v>14</v>
      </c>
      <c r="I456" s="102"/>
      <c r="J456" s="42"/>
      <c r="K456" s="39"/>
      <c r="L456" s="6" t="str">
        <f t="shared" si="6"/>
        <v/>
      </c>
      <c r="M456" s="104"/>
      <c r="N456" s="18"/>
      <c r="O456" s="45"/>
      <c r="P456" s="533"/>
      <c r="Q456" s="70"/>
      <c r="R456" s="380"/>
    </row>
    <row r="457" spans="1:18">
      <c r="A457" s="4">
        <v>2</v>
      </c>
      <c r="B457" s="17">
        <v>39864</v>
      </c>
      <c r="C457" s="143" t="s">
        <v>1084</v>
      </c>
      <c r="D457" s="144" t="s">
        <v>1085</v>
      </c>
      <c r="E457" s="145" t="s">
        <v>1059</v>
      </c>
      <c r="F457" s="146" t="s">
        <v>427</v>
      </c>
      <c r="G457" s="11">
        <v>7000000</v>
      </c>
      <c r="H457" s="15" t="s">
        <v>14</v>
      </c>
      <c r="I457" s="102"/>
      <c r="J457" s="42"/>
      <c r="K457" s="39"/>
      <c r="L457" s="6" t="str">
        <f t="shared" si="6"/>
        <v/>
      </c>
      <c r="M457" s="104"/>
      <c r="N457" s="18"/>
      <c r="O457" s="45"/>
      <c r="P457" s="533"/>
      <c r="Q457" s="70"/>
      <c r="R457" s="380"/>
    </row>
    <row r="458" spans="1:18">
      <c r="A458" s="4"/>
      <c r="B458" s="17">
        <v>39871</v>
      </c>
      <c r="C458" s="143" t="s">
        <v>1094</v>
      </c>
      <c r="D458" s="144" t="s">
        <v>1098</v>
      </c>
      <c r="E458" s="145" t="s">
        <v>1048</v>
      </c>
      <c r="F458" s="146" t="s">
        <v>505</v>
      </c>
      <c r="G458" s="11">
        <v>56044000</v>
      </c>
      <c r="H458" s="15" t="s">
        <v>14</v>
      </c>
      <c r="I458" s="102"/>
      <c r="J458" s="42"/>
      <c r="K458" s="39"/>
      <c r="L458" s="6" t="str">
        <f t="shared" si="6"/>
        <v/>
      </c>
      <c r="M458" s="104"/>
      <c r="N458" s="18"/>
      <c r="O458" s="45"/>
      <c r="P458" s="533"/>
      <c r="Q458" s="70"/>
      <c r="R458" s="380"/>
    </row>
    <row r="459" spans="1:18">
      <c r="A459" s="4"/>
      <c r="B459" s="17">
        <v>39871</v>
      </c>
      <c r="C459" s="143" t="s">
        <v>1095</v>
      </c>
      <c r="D459" s="144" t="s">
        <v>1099</v>
      </c>
      <c r="E459" s="145" t="s">
        <v>1012</v>
      </c>
      <c r="F459" s="146" t="s">
        <v>505</v>
      </c>
      <c r="G459" s="11">
        <v>30000000</v>
      </c>
      <c r="H459" s="15" t="s">
        <v>14</v>
      </c>
      <c r="I459" s="102"/>
      <c r="J459" s="42"/>
      <c r="K459" s="39"/>
      <c r="L459" s="6" t="str">
        <f t="shared" si="6"/>
        <v/>
      </c>
      <c r="M459" s="104"/>
      <c r="N459" s="18"/>
      <c r="O459" s="45"/>
      <c r="P459" s="533"/>
      <c r="Q459" s="70"/>
      <c r="R459" s="380"/>
    </row>
    <row r="460" spans="1:18">
      <c r="A460" s="4"/>
      <c r="B460" s="17">
        <v>39871</v>
      </c>
      <c r="C460" s="143" t="s">
        <v>1096</v>
      </c>
      <c r="D460" s="144" t="s">
        <v>1016</v>
      </c>
      <c r="E460" s="145" t="s">
        <v>1017</v>
      </c>
      <c r="F460" s="146" t="s">
        <v>505</v>
      </c>
      <c r="G460" s="11">
        <v>17299000</v>
      </c>
      <c r="H460" s="15" t="s">
        <v>14</v>
      </c>
      <c r="I460" s="102"/>
      <c r="J460" s="42"/>
      <c r="K460" s="39"/>
      <c r="L460" s="6" t="str">
        <f t="shared" si="6"/>
        <v/>
      </c>
      <c r="M460" s="104"/>
      <c r="N460" s="18"/>
      <c r="O460" s="45"/>
      <c r="P460" s="533"/>
      <c r="Q460" s="70"/>
      <c r="R460" s="380"/>
    </row>
    <row r="461" spans="1:18">
      <c r="A461" s="4"/>
      <c r="B461" s="17">
        <v>39871</v>
      </c>
      <c r="C461" s="143" t="s">
        <v>1097</v>
      </c>
      <c r="D461" s="144" t="s">
        <v>1100</v>
      </c>
      <c r="E461" s="145" t="s">
        <v>1048</v>
      </c>
      <c r="F461" s="146" t="s">
        <v>505</v>
      </c>
      <c r="G461" s="11">
        <v>83586000</v>
      </c>
      <c r="H461" s="15" t="s">
        <v>14</v>
      </c>
      <c r="I461" s="102"/>
      <c r="J461" s="42"/>
      <c r="K461" s="39"/>
      <c r="L461" s="6" t="str">
        <f t="shared" si="6"/>
        <v/>
      </c>
      <c r="M461" s="104"/>
      <c r="N461" s="18"/>
      <c r="O461" s="45"/>
      <c r="P461" s="533"/>
      <c r="Q461" s="70"/>
      <c r="R461" s="380"/>
    </row>
    <row r="462" spans="1:18">
      <c r="A462" s="4">
        <v>2</v>
      </c>
      <c r="B462" s="17">
        <v>39871</v>
      </c>
      <c r="C462" s="143" t="s">
        <v>1148</v>
      </c>
      <c r="D462" s="144" t="s">
        <v>708</v>
      </c>
      <c r="E462" s="145" t="s">
        <v>1033</v>
      </c>
      <c r="F462" s="146" t="s">
        <v>427</v>
      </c>
      <c r="G462" s="11">
        <v>17806000</v>
      </c>
      <c r="H462" s="15" t="s">
        <v>14</v>
      </c>
      <c r="I462" s="102"/>
      <c r="J462" s="42"/>
      <c r="K462" s="39"/>
      <c r="L462" s="6" t="str">
        <f t="shared" si="6"/>
        <v/>
      </c>
      <c r="M462" s="104"/>
      <c r="N462" s="18"/>
      <c r="O462" s="45"/>
      <c r="P462" s="533"/>
      <c r="Q462" s="70"/>
      <c r="R462" s="380"/>
    </row>
    <row r="463" spans="1:18">
      <c r="A463" s="4">
        <v>2</v>
      </c>
      <c r="B463" s="17">
        <v>39871</v>
      </c>
      <c r="C463" s="143" t="s">
        <v>1101</v>
      </c>
      <c r="D463" s="144" t="s">
        <v>1114</v>
      </c>
      <c r="E463" s="145" t="s">
        <v>1115</v>
      </c>
      <c r="F463" s="146" t="s">
        <v>427</v>
      </c>
      <c r="G463" s="11">
        <v>4797000</v>
      </c>
      <c r="H463" s="15" t="s">
        <v>14</v>
      </c>
      <c r="I463" s="102"/>
      <c r="J463" s="42"/>
      <c r="K463" s="39"/>
      <c r="L463" s="6" t="str">
        <f t="shared" si="6"/>
        <v/>
      </c>
      <c r="M463" s="104"/>
      <c r="N463" s="18"/>
      <c r="O463" s="45"/>
      <c r="P463" s="533"/>
      <c r="Q463" s="70"/>
      <c r="R463" s="380"/>
    </row>
    <row r="464" spans="1:18">
      <c r="A464" s="4">
        <v>2</v>
      </c>
      <c r="B464" s="17">
        <v>39871</v>
      </c>
      <c r="C464" s="143" t="s">
        <v>1102</v>
      </c>
      <c r="D464" s="144" t="s">
        <v>1116</v>
      </c>
      <c r="E464" s="145" t="s">
        <v>996</v>
      </c>
      <c r="F464" s="146" t="s">
        <v>427</v>
      </c>
      <c r="G464" s="11">
        <v>4000000</v>
      </c>
      <c r="H464" s="15" t="s">
        <v>14</v>
      </c>
      <c r="I464" s="102"/>
      <c r="J464" s="42"/>
      <c r="K464" s="39"/>
      <c r="L464" s="6" t="str">
        <f t="shared" si="6"/>
        <v/>
      </c>
      <c r="M464" s="104"/>
      <c r="N464" s="18"/>
      <c r="O464" s="45"/>
      <c r="P464" s="533"/>
      <c r="Q464" s="70"/>
      <c r="R464" s="380"/>
    </row>
    <row r="465" spans="1:18">
      <c r="A465" s="4">
        <v>2</v>
      </c>
      <c r="B465" s="17">
        <v>39871</v>
      </c>
      <c r="C465" s="143" t="s">
        <v>1103</v>
      </c>
      <c r="D465" s="144" t="s">
        <v>1117</v>
      </c>
      <c r="E465" s="145" t="s">
        <v>1021</v>
      </c>
      <c r="F465" s="146" t="s">
        <v>427</v>
      </c>
      <c r="G465" s="11">
        <v>2260000</v>
      </c>
      <c r="H465" s="15" t="s">
        <v>14</v>
      </c>
      <c r="I465" s="102"/>
      <c r="J465" s="42"/>
      <c r="K465" s="39"/>
      <c r="L465" s="6" t="str">
        <f t="shared" si="6"/>
        <v/>
      </c>
      <c r="M465" s="104"/>
      <c r="N465" s="18"/>
      <c r="O465" s="45"/>
      <c r="P465" s="533"/>
      <c r="Q465" s="70"/>
      <c r="R465" s="380"/>
    </row>
    <row r="466" spans="1:18">
      <c r="A466" s="4">
        <v>2</v>
      </c>
      <c r="B466" s="17">
        <v>39871</v>
      </c>
      <c r="C466" s="143" t="s">
        <v>1104</v>
      </c>
      <c r="D466" s="144" t="s">
        <v>1118</v>
      </c>
      <c r="E466" s="145" t="s">
        <v>1119</v>
      </c>
      <c r="F466" s="146" t="s">
        <v>427</v>
      </c>
      <c r="G466" s="11">
        <v>24664000</v>
      </c>
      <c r="H466" s="15" t="s">
        <v>14</v>
      </c>
      <c r="I466" s="102"/>
      <c r="J466" s="42"/>
      <c r="K466" s="39"/>
      <c r="L466" s="6" t="str">
        <f t="shared" ref="L466:L529" si="7">IF($K466&lt;&gt;0,$G466-$K466,"")</f>
        <v/>
      </c>
      <c r="M466" s="104"/>
      <c r="N466" s="18"/>
      <c r="O466" s="45"/>
      <c r="P466" s="533"/>
      <c r="Q466" s="70"/>
      <c r="R466" s="380"/>
    </row>
    <row r="467" spans="1:18">
      <c r="A467" s="4">
        <v>2</v>
      </c>
      <c r="B467" s="17">
        <v>39871</v>
      </c>
      <c r="C467" s="143" t="s">
        <v>1105</v>
      </c>
      <c r="D467" s="144" t="s">
        <v>1120</v>
      </c>
      <c r="E467" s="145" t="s">
        <v>1078</v>
      </c>
      <c r="F467" s="146" t="s">
        <v>427</v>
      </c>
      <c r="G467" s="11">
        <v>731000</v>
      </c>
      <c r="H467" s="15" t="s">
        <v>14</v>
      </c>
      <c r="I467" s="102"/>
      <c r="J467" s="42"/>
      <c r="K467" s="39"/>
      <c r="L467" s="6" t="str">
        <f t="shared" si="7"/>
        <v/>
      </c>
      <c r="M467" s="104"/>
      <c r="N467" s="18"/>
      <c r="O467" s="45"/>
      <c r="P467" s="533"/>
      <c r="Q467" s="70"/>
      <c r="R467" s="380"/>
    </row>
    <row r="468" spans="1:18">
      <c r="A468" s="4">
        <v>2</v>
      </c>
      <c r="B468" s="17">
        <v>39871</v>
      </c>
      <c r="C468" s="143" t="s">
        <v>1142</v>
      </c>
      <c r="D468" s="144" t="s">
        <v>1121</v>
      </c>
      <c r="E468" s="145" t="s">
        <v>1010</v>
      </c>
      <c r="F468" s="146" t="s">
        <v>427</v>
      </c>
      <c r="G468" s="11">
        <v>10900000</v>
      </c>
      <c r="H468" s="15" t="s">
        <v>14</v>
      </c>
      <c r="I468" s="102"/>
      <c r="J468" s="42"/>
      <c r="K468" s="39"/>
      <c r="L468" s="6" t="str">
        <f t="shared" si="7"/>
        <v/>
      </c>
      <c r="M468" s="104"/>
      <c r="N468" s="18"/>
      <c r="O468" s="45"/>
      <c r="P468" s="533"/>
      <c r="Q468" s="70"/>
      <c r="R468" s="380"/>
    </row>
    <row r="469" spans="1:18">
      <c r="A469" s="4">
        <v>2</v>
      </c>
      <c r="B469" s="17">
        <v>39871</v>
      </c>
      <c r="C469" s="143" t="s">
        <v>1106</v>
      </c>
      <c r="D469" s="144" t="s">
        <v>1122</v>
      </c>
      <c r="E469" s="145" t="s">
        <v>996</v>
      </c>
      <c r="F469" s="146" t="s">
        <v>427</v>
      </c>
      <c r="G469" s="11">
        <v>3976000</v>
      </c>
      <c r="H469" s="15" t="s">
        <v>14</v>
      </c>
      <c r="I469" s="102"/>
      <c r="J469" s="42"/>
      <c r="K469" s="39"/>
      <c r="L469" s="6" t="str">
        <f t="shared" si="7"/>
        <v/>
      </c>
      <c r="M469" s="104"/>
      <c r="N469" s="18"/>
      <c r="O469" s="45"/>
      <c r="P469" s="533"/>
      <c r="Q469" s="70"/>
      <c r="R469" s="380"/>
    </row>
    <row r="470" spans="1:18">
      <c r="A470" s="4">
        <v>2</v>
      </c>
      <c r="B470" s="17">
        <v>39871</v>
      </c>
      <c r="C470" s="143" t="s">
        <v>1107</v>
      </c>
      <c r="D470" s="144" t="s">
        <v>1123</v>
      </c>
      <c r="E470" s="145" t="s">
        <v>1124</v>
      </c>
      <c r="F470" s="146" t="s">
        <v>427</v>
      </c>
      <c r="G470" s="11">
        <v>19891000</v>
      </c>
      <c r="H470" s="15" t="s">
        <v>14</v>
      </c>
      <c r="I470" s="102"/>
      <c r="J470" s="42"/>
      <c r="K470" s="39"/>
      <c r="L470" s="6" t="str">
        <f t="shared" si="7"/>
        <v/>
      </c>
      <c r="M470" s="104"/>
      <c r="N470" s="18"/>
      <c r="O470" s="45"/>
      <c r="P470" s="533"/>
      <c r="Q470" s="70"/>
      <c r="R470" s="380"/>
    </row>
    <row r="471" spans="1:18">
      <c r="A471" s="4">
        <v>2</v>
      </c>
      <c r="B471" s="17">
        <v>39871</v>
      </c>
      <c r="C471" s="143" t="s">
        <v>1108</v>
      </c>
      <c r="D471" s="144" t="s">
        <v>1125</v>
      </c>
      <c r="E471" s="145" t="s">
        <v>1035</v>
      </c>
      <c r="F471" s="146" t="s">
        <v>427</v>
      </c>
      <c r="G471" s="11">
        <v>23000000</v>
      </c>
      <c r="H471" s="15" t="s">
        <v>14</v>
      </c>
      <c r="I471" s="102"/>
      <c r="J471" s="42"/>
      <c r="K471" s="39"/>
      <c r="L471" s="6" t="str">
        <f t="shared" si="7"/>
        <v/>
      </c>
      <c r="M471" s="104"/>
      <c r="N471" s="18"/>
      <c r="O471" s="45"/>
      <c r="P471" s="533"/>
      <c r="Q471" s="70"/>
      <c r="R471" s="380"/>
    </row>
    <row r="472" spans="1:18">
      <c r="A472" s="4">
        <v>2</v>
      </c>
      <c r="B472" s="17">
        <v>39871</v>
      </c>
      <c r="C472" s="143" t="s">
        <v>1143</v>
      </c>
      <c r="D472" s="144" t="s">
        <v>1126</v>
      </c>
      <c r="E472" s="145" t="s">
        <v>1014</v>
      </c>
      <c r="F472" s="146" t="s">
        <v>427</v>
      </c>
      <c r="G472" s="11">
        <v>651000</v>
      </c>
      <c r="H472" s="15" t="s">
        <v>14</v>
      </c>
      <c r="I472" s="102"/>
      <c r="J472" s="42"/>
      <c r="K472" s="39"/>
      <c r="L472" s="6" t="str">
        <f t="shared" si="7"/>
        <v/>
      </c>
      <c r="M472" s="104"/>
      <c r="N472" s="18"/>
      <c r="O472" s="45"/>
      <c r="P472" s="533"/>
      <c r="Q472" s="70"/>
      <c r="R472" s="380"/>
    </row>
    <row r="473" spans="1:18">
      <c r="A473" s="4">
        <v>2</v>
      </c>
      <c r="B473" s="17">
        <v>39871</v>
      </c>
      <c r="C473" s="143" t="s">
        <v>1144</v>
      </c>
      <c r="D473" s="144" t="s">
        <v>1127</v>
      </c>
      <c r="E473" s="145" t="s">
        <v>870</v>
      </c>
      <c r="F473" s="146" t="s">
        <v>427</v>
      </c>
      <c r="G473" s="11">
        <v>7570000</v>
      </c>
      <c r="H473" s="15" t="s">
        <v>14</v>
      </c>
      <c r="I473" s="102"/>
      <c r="J473" s="42"/>
      <c r="K473" s="39"/>
      <c r="L473" s="6" t="str">
        <f t="shared" si="7"/>
        <v/>
      </c>
      <c r="M473" s="104"/>
      <c r="N473" s="18"/>
      <c r="O473" s="45"/>
      <c r="P473" s="533"/>
      <c r="Q473" s="70"/>
      <c r="R473" s="380"/>
    </row>
    <row r="474" spans="1:18">
      <c r="A474" s="4">
        <v>2</v>
      </c>
      <c r="B474" s="17">
        <v>39871</v>
      </c>
      <c r="C474" s="143" t="s">
        <v>1145</v>
      </c>
      <c r="D474" s="144" t="s">
        <v>1128</v>
      </c>
      <c r="E474" s="145" t="s">
        <v>1119</v>
      </c>
      <c r="F474" s="146" t="s">
        <v>427</v>
      </c>
      <c r="G474" s="11">
        <v>2400000</v>
      </c>
      <c r="H474" s="15" t="s">
        <v>14</v>
      </c>
      <c r="I474" s="102"/>
      <c r="J474" s="42"/>
      <c r="K474" s="39"/>
      <c r="L474" s="6" t="str">
        <f t="shared" si="7"/>
        <v/>
      </c>
      <c r="M474" s="104"/>
      <c r="N474" s="18"/>
      <c r="O474" s="45"/>
      <c r="P474" s="533"/>
      <c r="Q474" s="70"/>
      <c r="R474" s="380"/>
    </row>
    <row r="475" spans="1:18">
      <c r="A475" s="4">
        <v>2</v>
      </c>
      <c r="B475" s="17">
        <v>39871</v>
      </c>
      <c r="C475" s="143" t="s">
        <v>1146</v>
      </c>
      <c r="D475" s="144" t="s">
        <v>1129</v>
      </c>
      <c r="E475" s="145" t="s">
        <v>1070</v>
      </c>
      <c r="F475" s="146" t="s">
        <v>427</v>
      </c>
      <c r="G475" s="11">
        <v>4960000</v>
      </c>
      <c r="H475" s="15" t="s">
        <v>14</v>
      </c>
      <c r="I475" s="102"/>
      <c r="J475" s="42"/>
      <c r="K475" s="39"/>
      <c r="L475" s="6" t="str">
        <f t="shared" si="7"/>
        <v/>
      </c>
      <c r="M475" s="104"/>
      <c r="N475" s="18"/>
      <c r="O475" s="45"/>
      <c r="P475" s="533"/>
      <c r="Q475" s="70"/>
      <c r="R475" s="380"/>
    </row>
    <row r="476" spans="1:18">
      <c r="A476" s="4">
        <v>2</v>
      </c>
      <c r="B476" s="17">
        <v>39871</v>
      </c>
      <c r="C476" s="143" t="s">
        <v>1150</v>
      </c>
      <c r="D476" s="144" t="s">
        <v>1130</v>
      </c>
      <c r="E476" s="145" t="s">
        <v>1131</v>
      </c>
      <c r="F476" s="146" t="s">
        <v>427</v>
      </c>
      <c r="G476" s="11">
        <v>2655000</v>
      </c>
      <c r="H476" s="15" t="s">
        <v>14</v>
      </c>
      <c r="I476" s="102"/>
      <c r="J476" s="42"/>
      <c r="K476" s="39"/>
      <c r="L476" s="6" t="str">
        <f t="shared" si="7"/>
        <v/>
      </c>
      <c r="M476" s="104"/>
      <c r="N476" s="18"/>
      <c r="O476" s="45"/>
      <c r="P476" s="533"/>
      <c r="Q476" s="70"/>
      <c r="R476" s="380"/>
    </row>
    <row r="477" spans="1:18">
      <c r="A477" s="4">
        <v>2</v>
      </c>
      <c r="B477" s="17">
        <v>39871</v>
      </c>
      <c r="C477" s="143" t="s">
        <v>187</v>
      </c>
      <c r="D477" s="144" t="s">
        <v>1132</v>
      </c>
      <c r="E477" s="145" t="s">
        <v>1078</v>
      </c>
      <c r="F477" s="146" t="s">
        <v>427</v>
      </c>
      <c r="G477" s="11">
        <v>22500000</v>
      </c>
      <c r="H477" s="15" t="s">
        <v>14</v>
      </c>
      <c r="I477" s="102"/>
      <c r="J477" s="42"/>
      <c r="K477" s="39"/>
      <c r="L477" s="6" t="str">
        <f t="shared" si="7"/>
        <v/>
      </c>
      <c r="M477" s="104"/>
      <c r="N477" s="18"/>
      <c r="O477" s="45"/>
      <c r="P477" s="533"/>
      <c r="Q477" s="70"/>
      <c r="R477" s="380"/>
    </row>
    <row r="478" spans="1:18">
      <c r="A478" s="4">
        <v>2</v>
      </c>
      <c r="B478" s="17">
        <v>39871</v>
      </c>
      <c r="C478" s="143" t="s">
        <v>1109</v>
      </c>
      <c r="D478" s="144" t="s">
        <v>1133</v>
      </c>
      <c r="E478" s="145" t="s">
        <v>1134</v>
      </c>
      <c r="F478" s="146" t="s">
        <v>427</v>
      </c>
      <c r="G478" s="11">
        <v>11800000</v>
      </c>
      <c r="H478" s="15" t="s">
        <v>14</v>
      </c>
      <c r="I478" s="102"/>
      <c r="J478" s="42"/>
      <c r="K478" s="39"/>
      <c r="L478" s="6" t="str">
        <f t="shared" si="7"/>
        <v/>
      </c>
      <c r="M478" s="104"/>
      <c r="N478" s="18"/>
      <c r="O478" s="45"/>
      <c r="P478" s="533"/>
      <c r="Q478" s="70"/>
      <c r="R478" s="380"/>
    </row>
    <row r="479" spans="1:18">
      <c r="A479" s="4">
        <v>2</v>
      </c>
      <c r="B479" s="17">
        <v>39871</v>
      </c>
      <c r="C479" s="143" t="s">
        <v>1110</v>
      </c>
      <c r="D479" s="144" t="s">
        <v>1135</v>
      </c>
      <c r="E479" s="145" t="s">
        <v>1136</v>
      </c>
      <c r="F479" s="146" t="s">
        <v>427</v>
      </c>
      <c r="G479" s="11">
        <v>9270000</v>
      </c>
      <c r="H479" s="15" t="s">
        <v>14</v>
      </c>
      <c r="I479" s="102"/>
      <c r="J479" s="42"/>
      <c r="K479" s="39"/>
      <c r="L479" s="6" t="str">
        <f t="shared" si="7"/>
        <v/>
      </c>
      <c r="M479" s="104"/>
      <c r="N479" s="18"/>
      <c r="O479" s="45"/>
      <c r="P479" s="533"/>
      <c r="Q479" s="70"/>
      <c r="R479" s="380"/>
    </row>
    <row r="480" spans="1:18">
      <c r="A480" s="4">
        <v>2</v>
      </c>
      <c r="B480" s="17">
        <v>39871</v>
      </c>
      <c r="C480" s="143" t="s">
        <v>1149</v>
      </c>
      <c r="D480" s="144" t="s">
        <v>1137</v>
      </c>
      <c r="E480" s="145" t="s">
        <v>1033</v>
      </c>
      <c r="F480" s="146" t="s">
        <v>427</v>
      </c>
      <c r="G480" s="11">
        <v>7400000</v>
      </c>
      <c r="H480" s="15" t="s">
        <v>14</v>
      </c>
      <c r="I480" s="102"/>
      <c r="J480" s="42"/>
      <c r="K480" s="39"/>
      <c r="L480" s="6" t="str">
        <f t="shared" si="7"/>
        <v/>
      </c>
      <c r="M480" s="104"/>
      <c r="N480" s="18"/>
      <c r="O480" s="45"/>
      <c r="P480" s="533"/>
      <c r="Q480" s="70"/>
      <c r="R480" s="380"/>
    </row>
    <row r="481" spans="1:18">
      <c r="A481" s="4">
        <v>2</v>
      </c>
      <c r="B481" s="17">
        <v>39871</v>
      </c>
      <c r="C481" s="143" t="s">
        <v>1111</v>
      </c>
      <c r="D481" s="144" t="s">
        <v>1138</v>
      </c>
      <c r="E481" s="145" t="s">
        <v>1006</v>
      </c>
      <c r="F481" s="146" t="s">
        <v>427</v>
      </c>
      <c r="G481" s="11">
        <v>5983000</v>
      </c>
      <c r="H481" s="15" t="s">
        <v>14</v>
      </c>
      <c r="I481" s="102"/>
      <c r="J481" s="42"/>
      <c r="K481" s="39"/>
      <c r="L481" s="6" t="str">
        <f t="shared" si="7"/>
        <v/>
      </c>
      <c r="M481" s="104"/>
      <c r="N481" s="18"/>
      <c r="O481" s="45"/>
      <c r="P481" s="533"/>
      <c r="Q481" s="70"/>
      <c r="R481" s="380"/>
    </row>
    <row r="482" spans="1:18" ht="15.75" customHeight="1">
      <c r="A482" s="4">
        <v>2</v>
      </c>
      <c r="B482" s="17">
        <v>39871</v>
      </c>
      <c r="C482" s="143" t="s">
        <v>1147</v>
      </c>
      <c r="D482" s="144" t="s">
        <v>1139</v>
      </c>
      <c r="E482" s="145" t="s">
        <v>996</v>
      </c>
      <c r="F482" s="146" t="s">
        <v>427</v>
      </c>
      <c r="G482" s="11">
        <v>12000000</v>
      </c>
      <c r="H482" s="15" t="s">
        <v>14</v>
      </c>
      <c r="I482" s="102"/>
      <c r="J482" s="42"/>
      <c r="K482" s="39"/>
      <c r="L482" s="6" t="str">
        <f t="shared" si="7"/>
        <v/>
      </c>
      <c r="M482" s="104"/>
      <c r="N482" s="18"/>
      <c r="O482" s="45"/>
      <c r="P482" s="533"/>
      <c r="Q482" s="70"/>
      <c r="R482" s="380"/>
    </row>
    <row r="483" spans="1:18" ht="28.5">
      <c r="A483" s="495" t="s">
        <v>1696</v>
      </c>
      <c r="B483" s="1006">
        <v>39871</v>
      </c>
      <c r="C483" s="555" t="s">
        <v>1719</v>
      </c>
      <c r="D483" s="556" t="s">
        <v>1140</v>
      </c>
      <c r="E483" s="557" t="s">
        <v>1035</v>
      </c>
      <c r="F483" s="282" t="s">
        <v>427</v>
      </c>
      <c r="G483" s="256">
        <v>541000</v>
      </c>
      <c r="H483" s="283" t="s">
        <v>14</v>
      </c>
      <c r="I483" s="102"/>
      <c r="J483" s="42"/>
      <c r="K483" s="39"/>
      <c r="L483" s="6" t="str">
        <f t="shared" si="7"/>
        <v/>
      </c>
      <c r="M483" s="104"/>
      <c r="N483" s="18"/>
      <c r="O483" s="45"/>
      <c r="P483" s="533"/>
      <c r="Q483" s="70"/>
      <c r="R483" s="380"/>
    </row>
    <row r="484" spans="1:18">
      <c r="A484" s="4">
        <v>2</v>
      </c>
      <c r="B484" s="17">
        <v>39871</v>
      </c>
      <c r="C484" s="143" t="s">
        <v>1112</v>
      </c>
      <c r="D484" s="144" t="s">
        <v>1141</v>
      </c>
      <c r="E484" s="145" t="s">
        <v>133</v>
      </c>
      <c r="F484" s="146" t="s">
        <v>427</v>
      </c>
      <c r="G484" s="11">
        <v>3000000</v>
      </c>
      <c r="H484" s="15" t="s">
        <v>14</v>
      </c>
      <c r="I484" s="102"/>
      <c r="J484" s="42"/>
      <c r="K484" s="39"/>
      <c r="L484" s="6" t="str">
        <f t="shared" si="7"/>
        <v/>
      </c>
      <c r="M484" s="104"/>
      <c r="N484" s="18"/>
      <c r="O484" s="45"/>
      <c r="P484" s="533"/>
      <c r="Q484" s="70"/>
      <c r="R484" s="380"/>
    </row>
    <row r="485" spans="1:18">
      <c r="A485" s="4">
        <v>2</v>
      </c>
      <c r="B485" s="17">
        <v>39871</v>
      </c>
      <c r="C485" s="143" t="s">
        <v>1113</v>
      </c>
      <c r="D485" s="144" t="s">
        <v>943</v>
      </c>
      <c r="E485" s="145" t="s">
        <v>1059</v>
      </c>
      <c r="F485" s="146" t="s">
        <v>427</v>
      </c>
      <c r="G485" s="11">
        <v>5222000</v>
      </c>
      <c r="H485" s="15" t="s">
        <v>14</v>
      </c>
      <c r="I485" s="102"/>
      <c r="J485" s="42"/>
      <c r="K485" s="39"/>
      <c r="L485" s="6" t="str">
        <f t="shared" si="7"/>
        <v/>
      </c>
      <c r="M485" s="104"/>
      <c r="N485" s="18"/>
      <c r="O485" s="45"/>
      <c r="P485" s="533"/>
      <c r="Q485" s="70"/>
      <c r="R485" s="380"/>
    </row>
    <row r="486" spans="1:18">
      <c r="A486" s="4"/>
      <c r="B486" s="17">
        <v>39878</v>
      </c>
      <c r="C486" s="9" t="s">
        <v>1155</v>
      </c>
      <c r="D486" s="10" t="s">
        <v>1156</v>
      </c>
      <c r="E486" s="19" t="s">
        <v>1017</v>
      </c>
      <c r="F486" s="101" t="s">
        <v>505</v>
      </c>
      <c r="G486" s="11">
        <v>12895000</v>
      </c>
      <c r="H486" s="15" t="s">
        <v>14</v>
      </c>
      <c r="I486" s="102"/>
      <c r="J486" s="42"/>
      <c r="K486" s="39"/>
      <c r="L486" s="6" t="str">
        <f t="shared" si="7"/>
        <v/>
      </c>
      <c r="M486" s="104"/>
      <c r="N486" s="18"/>
      <c r="O486" s="45"/>
      <c r="P486" s="533"/>
      <c r="Q486" s="70"/>
      <c r="R486" s="380"/>
    </row>
    <row r="487" spans="1:18">
      <c r="A487" s="4"/>
      <c r="B487" s="17">
        <v>39878</v>
      </c>
      <c r="C487" s="9" t="s">
        <v>1157</v>
      </c>
      <c r="D487" s="10" t="s">
        <v>1158</v>
      </c>
      <c r="E487" s="19" t="s">
        <v>994</v>
      </c>
      <c r="F487" s="101" t="s">
        <v>505</v>
      </c>
      <c r="G487" s="11">
        <v>100000000</v>
      </c>
      <c r="H487" s="15" t="s">
        <v>14</v>
      </c>
      <c r="I487" s="102"/>
      <c r="J487" s="42"/>
      <c r="K487" s="39"/>
      <c r="L487" s="6" t="str">
        <f t="shared" si="7"/>
        <v/>
      </c>
      <c r="M487" s="104"/>
      <c r="N487" s="18"/>
      <c r="O487" s="45"/>
      <c r="P487" s="533"/>
      <c r="Q487" s="70"/>
      <c r="R487" s="380"/>
    </row>
    <row r="488" spans="1:18">
      <c r="A488" s="4"/>
      <c r="B488" s="17">
        <v>39878</v>
      </c>
      <c r="C488" s="9" t="s">
        <v>1193</v>
      </c>
      <c r="D488" s="10" t="s">
        <v>1159</v>
      </c>
      <c r="E488" s="19" t="s">
        <v>1001</v>
      </c>
      <c r="F488" s="101" t="s">
        <v>505</v>
      </c>
      <c r="G488" s="11">
        <v>16500000</v>
      </c>
      <c r="H488" s="15" t="s">
        <v>14</v>
      </c>
      <c r="I488" s="102"/>
      <c r="J488" s="42"/>
      <c r="K488" s="39"/>
      <c r="L488" s="6" t="str">
        <f t="shared" si="7"/>
        <v/>
      </c>
      <c r="M488" s="104"/>
      <c r="N488" s="18"/>
      <c r="O488" s="45"/>
      <c r="P488" s="533"/>
      <c r="Q488" s="70"/>
      <c r="R488" s="380"/>
    </row>
    <row r="489" spans="1:18">
      <c r="A489" s="4">
        <v>3</v>
      </c>
      <c r="B489" s="17">
        <v>39878</v>
      </c>
      <c r="C489" s="9" t="s">
        <v>1192</v>
      </c>
      <c r="D489" s="10" t="s">
        <v>943</v>
      </c>
      <c r="E489" s="19" t="s">
        <v>1059</v>
      </c>
      <c r="F489" s="101" t="s">
        <v>661</v>
      </c>
      <c r="G489" s="11">
        <v>7462000</v>
      </c>
      <c r="H489" s="15" t="s">
        <v>14</v>
      </c>
      <c r="I489" s="102"/>
      <c r="J489" s="42"/>
      <c r="K489" s="39"/>
      <c r="L489" s="6" t="str">
        <f t="shared" si="7"/>
        <v/>
      </c>
      <c r="M489" s="104"/>
      <c r="N489" s="18"/>
      <c r="O489" s="45"/>
      <c r="P489" s="533"/>
      <c r="Q489" s="70"/>
      <c r="R489" s="380"/>
    </row>
    <row r="490" spans="1:18">
      <c r="A490" s="4">
        <v>2</v>
      </c>
      <c r="B490" s="17">
        <v>39878</v>
      </c>
      <c r="C490" s="9" t="s">
        <v>1160</v>
      </c>
      <c r="D490" s="10" t="s">
        <v>1161</v>
      </c>
      <c r="E490" s="19" t="s">
        <v>996</v>
      </c>
      <c r="F490" s="146" t="s">
        <v>427</v>
      </c>
      <c r="G490" s="11">
        <v>6000000</v>
      </c>
      <c r="H490" s="15" t="s">
        <v>14</v>
      </c>
      <c r="I490" s="102"/>
      <c r="J490" s="42"/>
      <c r="K490" s="39"/>
      <c r="L490" s="6" t="str">
        <f t="shared" si="7"/>
        <v/>
      </c>
      <c r="M490" s="104"/>
      <c r="N490" s="18"/>
      <c r="O490" s="45"/>
      <c r="P490" s="533"/>
      <c r="Q490" s="70"/>
      <c r="R490" s="380"/>
    </row>
    <row r="491" spans="1:18">
      <c r="A491" s="4">
        <v>2</v>
      </c>
      <c r="B491" s="17">
        <v>39878</v>
      </c>
      <c r="C491" s="9" t="s">
        <v>1162</v>
      </c>
      <c r="D491" s="10" t="s">
        <v>1163</v>
      </c>
      <c r="E491" s="19" t="s">
        <v>1078</v>
      </c>
      <c r="F491" s="146" t="s">
        <v>427</v>
      </c>
      <c r="G491" s="11">
        <v>13533000</v>
      </c>
      <c r="H491" s="15" t="s">
        <v>14</v>
      </c>
      <c r="I491" s="102"/>
      <c r="J491" s="42"/>
      <c r="K491" s="39"/>
      <c r="L491" s="6" t="str">
        <f t="shared" si="7"/>
        <v/>
      </c>
      <c r="M491" s="104"/>
      <c r="N491" s="18"/>
      <c r="O491" s="45"/>
      <c r="P491" s="533"/>
      <c r="Q491" s="70"/>
      <c r="R491" s="380"/>
    </row>
    <row r="492" spans="1:18">
      <c r="A492" s="4">
        <v>2</v>
      </c>
      <c r="B492" s="17">
        <v>39878</v>
      </c>
      <c r="C492" s="9" t="s">
        <v>1164</v>
      </c>
      <c r="D492" s="10" t="s">
        <v>716</v>
      </c>
      <c r="E492" s="19" t="s">
        <v>1078</v>
      </c>
      <c r="F492" s="146" t="s">
        <v>427</v>
      </c>
      <c r="G492" s="11">
        <v>11000000</v>
      </c>
      <c r="H492" s="15" t="s">
        <v>14</v>
      </c>
      <c r="I492" s="102"/>
      <c r="J492" s="42"/>
      <c r="K492" s="39"/>
      <c r="L492" s="6" t="str">
        <f t="shared" si="7"/>
        <v/>
      </c>
      <c r="M492" s="104"/>
      <c r="N492" s="18"/>
      <c r="O492" s="45"/>
      <c r="P492" s="533"/>
      <c r="Q492" s="70"/>
      <c r="R492" s="380"/>
    </row>
    <row r="493" spans="1:18">
      <c r="A493" s="4">
        <v>2</v>
      </c>
      <c r="B493" s="17">
        <v>39878</v>
      </c>
      <c r="C493" s="9" t="s">
        <v>1165</v>
      </c>
      <c r="D493" s="10" t="s">
        <v>1166</v>
      </c>
      <c r="E493" s="19" t="s">
        <v>1014</v>
      </c>
      <c r="F493" s="146" t="s">
        <v>427</v>
      </c>
      <c r="G493" s="11">
        <v>12000000</v>
      </c>
      <c r="H493" s="15" t="s">
        <v>14</v>
      </c>
      <c r="I493" s="102"/>
      <c r="J493" s="42"/>
      <c r="K493" s="39"/>
      <c r="L493" s="6" t="str">
        <f t="shared" si="7"/>
        <v/>
      </c>
      <c r="M493" s="104"/>
      <c r="N493" s="18"/>
      <c r="O493" s="45"/>
      <c r="P493" s="533"/>
      <c r="Q493" s="70"/>
      <c r="R493" s="380"/>
    </row>
    <row r="494" spans="1:18">
      <c r="A494" s="4">
        <v>2</v>
      </c>
      <c r="B494" s="17">
        <v>39878</v>
      </c>
      <c r="C494" s="9" t="s">
        <v>1167</v>
      </c>
      <c r="D494" s="10" t="s">
        <v>1168</v>
      </c>
      <c r="E494" s="19" t="s">
        <v>1017</v>
      </c>
      <c r="F494" s="146" t="s">
        <v>427</v>
      </c>
      <c r="G494" s="11">
        <v>15349000</v>
      </c>
      <c r="H494" s="15" t="s">
        <v>14</v>
      </c>
      <c r="I494" s="102"/>
      <c r="J494" s="42"/>
      <c r="K494" s="39"/>
      <c r="L494" s="6" t="str">
        <f t="shared" si="7"/>
        <v/>
      </c>
      <c r="M494" s="104"/>
      <c r="N494" s="18"/>
      <c r="O494" s="45"/>
      <c r="P494" s="533"/>
      <c r="Q494" s="70"/>
      <c r="R494" s="380"/>
    </row>
    <row r="495" spans="1:18">
      <c r="A495" s="4">
        <v>2</v>
      </c>
      <c r="B495" s="17">
        <v>39878</v>
      </c>
      <c r="C495" s="9" t="s">
        <v>1170</v>
      </c>
      <c r="D495" s="10" t="s">
        <v>1169</v>
      </c>
      <c r="E495" s="19" t="s">
        <v>1033</v>
      </c>
      <c r="F495" s="146" t="s">
        <v>427</v>
      </c>
      <c r="G495" s="11">
        <v>1881000</v>
      </c>
      <c r="H495" s="15" t="s">
        <v>14</v>
      </c>
      <c r="I495" s="102"/>
      <c r="J495" s="42"/>
      <c r="K495" s="39"/>
      <c r="L495" s="6" t="str">
        <f t="shared" si="7"/>
        <v/>
      </c>
      <c r="M495" s="104"/>
      <c r="N495" s="18"/>
      <c r="O495" s="45"/>
      <c r="P495" s="533"/>
      <c r="Q495" s="70"/>
      <c r="R495" s="380"/>
    </row>
    <row r="496" spans="1:18">
      <c r="A496" s="4">
        <v>2</v>
      </c>
      <c r="B496" s="17">
        <v>39878</v>
      </c>
      <c r="C496" s="9" t="s">
        <v>1171</v>
      </c>
      <c r="D496" s="10" t="s">
        <v>1172</v>
      </c>
      <c r="E496" s="19" t="s">
        <v>1021</v>
      </c>
      <c r="F496" s="146" t="s">
        <v>427</v>
      </c>
      <c r="G496" s="11">
        <v>5500000</v>
      </c>
      <c r="H496" s="15" t="s">
        <v>14</v>
      </c>
      <c r="I496" s="102"/>
      <c r="J496" s="42"/>
      <c r="K496" s="39"/>
      <c r="L496" s="6" t="str">
        <f t="shared" si="7"/>
        <v/>
      </c>
      <c r="M496" s="104"/>
      <c r="N496" s="18"/>
      <c r="O496" s="45"/>
      <c r="P496" s="533"/>
      <c r="Q496" s="70"/>
      <c r="R496" s="380"/>
    </row>
    <row r="497" spans="1:18">
      <c r="A497" s="4">
        <v>2</v>
      </c>
      <c r="B497" s="17">
        <v>39878</v>
      </c>
      <c r="C497" s="9" t="s">
        <v>1194</v>
      </c>
      <c r="D497" s="10" t="s">
        <v>1173</v>
      </c>
      <c r="E497" s="19" t="s">
        <v>1033</v>
      </c>
      <c r="F497" s="146" t="s">
        <v>427</v>
      </c>
      <c r="G497" s="11">
        <v>4967000</v>
      </c>
      <c r="H497" s="15" t="s">
        <v>14</v>
      </c>
      <c r="I497" s="102"/>
      <c r="J497" s="42"/>
      <c r="K497" s="39"/>
      <c r="L497" s="6" t="str">
        <f t="shared" si="7"/>
        <v/>
      </c>
      <c r="M497" s="104"/>
      <c r="N497" s="18"/>
      <c r="O497" s="45"/>
      <c r="P497" s="533"/>
      <c r="Q497" s="70"/>
      <c r="R497" s="380"/>
    </row>
    <row r="498" spans="1:18">
      <c r="A498" s="4">
        <v>2</v>
      </c>
      <c r="B498" s="17">
        <v>39878</v>
      </c>
      <c r="C498" s="9" t="s">
        <v>1174</v>
      </c>
      <c r="D498" s="10" t="s">
        <v>716</v>
      </c>
      <c r="E498" s="19" t="s">
        <v>1078</v>
      </c>
      <c r="F498" s="146" t="s">
        <v>427</v>
      </c>
      <c r="G498" s="11">
        <v>10000000</v>
      </c>
      <c r="H498" s="15" t="s">
        <v>14</v>
      </c>
      <c r="I498" s="102"/>
      <c r="J498" s="42"/>
      <c r="K498" s="39"/>
      <c r="L498" s="6" t="str">
        <f t="shared" si="7"/>
        <v/>
      </c>
      <c r="M498" s="104"/>
      <c r="N498" s="18"/>
      <c r="O498" s="45"/>
      <c r="P498" s="533"/>
      <c r="Q498" s="70"/>
      <c r="R498" s="380"/>
    </row>
    <row r="499" spans="1:18">
      <c r="A499" s="4">
        <v>2</v>
      </c>
      <c r="B499" s="17">
        <v>39878</v>
      </c>
      <c r="C499" s="9" t="s">
        <v>1175</v>
      </c>
      <c r="D499" s="10" t="s">
        <v>1176</v>
      </c>
      <c r="E499" s="19" t="s">
        <v>1131</v>
      </c>
      <c r="F499" s="146" t="s">
        <v>427</v>
      </c>
      <c r="G499" s="11">
        <v>2492000</v>
      </c>
      <c r="H499" s="15" t="s">
        <v>14</v>
      </c>
      <c r="I499" s="102"/>
      <c r="J499" s="42"/>
      <c r="K499" s="39"/>
      <c r="L499" s="6" t="str">
        <f t="shared" si="7"/>
        <v/>
      </c>
      <c r="M499" s="104"/>
      <c r="N499" s="18"/>
      <c r="O499" s="45"/>
      <c r="P499" s="533"/>
      <c r="Q499" s="70"/>
      <c r="R499" s="380"/>
    </row>
    <row r="500" spans="1:18">
      <c r="A500" s="4">
        <v>2</v>
      </c>
      <c r="B500" s="17">
        <v>39878</v>
      </c>
      <c r="C500" s="9" t="s">
        <v>1177</v>
      </c>
      <c r="D500" s="10" t="s">
        <v>1178</v>
      </c>
      <c r="E500" s="19" t="s">
        <v>1083</v>
      </c>
      <c r="F500" s="146" t="s">
        <v>427</v>
      </c>
      <c r="G500" s="11">
        <v>6700000</v>
      </c>
      <c r="H500" s="15" t="s">
        <v>14</v>
      </c>
      <c r="I500" s="102"/>
      <c r="J500" s="42"/>
      <c r="K500" s="39"/>
      <c r="L500" s="6" t="str">
        <f t="shared" si="7"/>
        <v/>
      </c>
      <c r="M500" s="104"/>
      <c r="N500" s="18"/>
      <c r="O500" s="45"/>
      <c r="P500" s="533"/>
      <c r="Q500" s="70"/>
      <c r="R500" s="380"/>
    </row>
    <row r="501" spans="1:18">
      <c r="A501" s="4">
        <v>2</v>
      </c>
      <c r="B501" s="17">
        <v>39878</v>
      </c>
      <c r="C501" s="9" t="s">
        <v>1179</v>
      </c>
      <c r="D501" s="10" t="s">
        <v>1180</v>
      </c>
      <c r="E501" s="19" t="s">
        <v>1083</v>
      </c>
      <c r="F501" s="146" t="s">
        <v>427</v>
      </c>
      <c r="G501" s="11">
        <v>4389000</v>
      </c>
      <c r="H501" s="15" t="s">
        <v>14</v>
      </c>
      <c r="I501" s="102"/>
      <c r="J501" s="42"/>
      <c r="K501" s="39"/>
      <c r="L501" s="6" t="str">
        <f t="shared" si="7"/>
        <v/>
      </c>
      <c r="M501" s="104"/>
      <c r="N501" s="18"/>
      <c r="O501" s="45"/>
      <c r="P501" s="533"/>
      <c r="Q501" s="70"/>
      <c r="R501" s="380"/>
    </row>
    <row r="502" spans="1:18">
      <c r="A502" s="4">
        <v>2</v>
      </c>
      <c r="B502" s="17">
        <v>39878</v>
      </c>
      <c r="C502" s="9" t="s">
        <v>1181</v>
      </c>
      <c r="D502" s="10" t="s">
        <v>1182</v>
      </c>
      <c r="E502" s="19" t="s">
        <v>1048</v>
      </c>
      <c r="F502" s="146" t="s">
        <v>427</v>
      </c>
      <c r="G502" s="11">
        <v>5000000</v>
      </c>
      <c r="H502" s="15" t="s">
        <v>14</v>
      </c>
      <c r="I502" s="102"/>
      <c r="J502" s="42"/>
      <c r="K502" s="39"/>
      <c r="L502" s="6" t="str">
        <f t="shared" si="7"/>
        <v/>
      </c>
      <c r="M502" s="104"/>
      <c r="N502" s="18"/>
      <c r="O502" s="45"/>
      <c r="P502" s="533"/>
      <c r="Q502" s="70"/>
      <c r="R502" s="380"/>
    </row>
    <row r="503" spans="1:18">
      <c r="A503" s="4">
        <v>2</v>
      </c>
      <c r="B503" s="17">
        <v>39878</v>
      </c>
      <c r="C503" s="9" t="s">
        <v>1183</v>
      </c>
      <c r="D503" s="10" t="s">
        <v>1184</v>
      </c>
      <c r="E503" s="19" t="s">
        <v>1083</v>
      </c>
      <c r="F503" s="146" t="s">
        <v>427</v>
      </c>
      <c r="G503" s="11">
        <v>3000000</v>
      </c>
      <c r="H503" s="15" t="s">
        <v>14</v>
      </c>
      <c r="I503" s="102"/>
      <c r="J503" s="42"/>
      <c r="K503" s="39"/>
      <c r="L503" s="6" t="str">
        <f t="shared" si="7"/>
        <v/>
      </c>
      <c r="M503" s="104"/>
      <c r="N503" s="18"/>
      <c r="O503" s="45"/>
      <c r="P503" s="533"/>
      <c r="Q503" s="70"/>
      <c r="R503" s="380"/>
    </row>
    <row r="504" spans="1:18">
      <c r="A504" s="4">
        <v>2</v>
      </c>
      <c r="B504" s="17">
        <v>39878</v>
      </c>
      <c r="C504" s="9" t="s">
        <v>1185</v>
      </c>
      <c r="D504" s="10" t="s">
        <v>1186</v>
      </c>
      <c r="E504" s="19" t="s">
        <v>1030</v>
      </c>
      <c r="F504" s="146" t="s">
        <v>427</v>
      </c>
      <c r="G504" s="11">
        <v>500000</v>
      </c>
      <c r="H504" s="15" t="s">
        <v>14</v>
      </c>
      <c r="I504" s="102"/>
      <c r="J504" s="42"/>
      <c r="K504" s="39"/>
      <c r="L504" s="6" t="str">
        <f t="shared" si="7"/>
        <v/>
      </c>
      <c r="M504" s="104"/>
      <c r="N504" s="18"/>
      <c r="O504" s="45"/>
      <c r="P504" s="533"/>
      <c r="Q504" s="70"/>
      <c r="R504" s="380"/>
    </row>
    <row r="505" spans="1:18">
      <c r="A505" s="4">
        <v>2</v>
      </c>
      <c r="B505" s="17">
        <v>39878</v>
      </c>
      <c r="C505" s="9" t="s">
        <v>1187</v>
      </c>
      <c r="D505" s="10" t="s">
        <v>1188</v>
      </c>
      <c r="E505" s="19" t="s">
        <v>1083</v>
      </c>
      <c r="F505" s="146" t="s">
        <v>427</v>
      </c>
      <c r="G505" s="11">
        <v>9982000</v>
      </c>
      <c r="H505" s="15" t="s">
        <v>14</v>
      </c>
      <c r="I505" s="102"/>
      <c r="J505" s="42"/>
      <c r="K505" s="39"/>
      <c r="L505" s="6" t="str">
        <f t="shared" si="7"/>
        <v/>
      </c>
      <c r="M505" s="104"/>
      <c r="N505" s="18"/>
      <c r="O505" s="45"/>
      <c r="P505" s="533"/>
      <c r="Q505" s="70"/>
      <c r="R505" s="380"/>
    </row>
    <row r="506" spans="1:18">
      <c r="A506" s="4">
        <v>2</v>
      </c>
      <c r="B506" s="17">
        <v>39878</v>
      </c>
      <c r="C506" s="9" t="s">
        <v>1189</v>
      </c>
      <c r="D506" s="10" t="s">
        <v>821</v>
      </c>
      <c r="E506" s="19" t="s">
        <v>1010</v>
      </c>
      <c r="F506" s="146" t="s">
        <v>427</v>
      </c>
      <c r="G506" s="11">
        <v>23200000</v>
      </c>
      <c r="H506" s="15" t="s">
        <v>14</v>
      </c>
      <c r="I506" s="102"/>
      <c r="J506" s="42"/>
      <c r="K506" s="39"/>
      <c r="L506" s="6" t="str">
        <f t="shared" si="7"/>
        <v/>
      </c>
      <c r="M506" s="104"/>
      <c r="N506" s="18"/>
      <c r="O506" s="45"/>
      <c r="P506" s="533"/>
      <c r="Q506" s="70"/>
      <c r="R506" s="380"/>
    </row>
    <row r="507" spans="1:18">
      <c r="A507" s="4">
        <v>2</v>
      </c>
      <c r="B507" s="17">
        <v>39878</v>
      </c>
      <c r="C507" s="9" t="s">
        <v>1190</v>
      </c>
      <c r="D507" s="10" t="s">
        <v>1191</v>
      </c>
      <c r="E507" s="19" t="s">
        <v>1059</v>
      </c>
      <c r="F507" s="146" t="s">
        <v>427</v>
      </c>
      <c r="G507" s="11">
        <v>12325000</v>
      </c>
      <c r="H507" s="15" t="s">
        <v>14</v>
      </c>
      <c r="I507" s="102"/>
      <c r="J507" s="42"/>
      <c r="K507" s="39"/>
      <c r="L507" s="6" t="str">
        <f t="shared" si="7"/>
        <v/>
      </c>
      <c r="M507" s="104"/>
      <c r="N507" s="18"/>
      <c r="O507" s="45"/>
      <c r="P507" s="533"/>
      <c r="Q507" s="70"/>
      <c r="R507" s="380"/>
    </row>
    <row r="508" spans="1:18">
      <c r="A508" s="4"/>
      <c r="B508" s="17">
        <v>39885</v>
      </c>
      <c r="C508" s="9" t="s">
        <v>1195</v>
      </c>
      <c r="D508" s="10" t="s">
        <v>1198</v>
      </c>
      <c r="E508" s="19" t="s">
        <v>1199</v>
      </c>
      <c r="F508" s="101" t="s">
        <v>505</v>
      </c>
      <c r="G508" s="11">
        <v>72927000</v>
      </c>
      <c r="H508" s="15" t="s">
        <v>14</v>
      </c>
      <c r="I508" s="102"/>
      <c r="J508" s="42"/>
      <c r="K508" s="39"/>
      <c r="L508" s="6" t="str">
        <f t="shared" si="7"/>
        <v/>
      </c>
      <c r="M508" s="104"/>
      <c r="N508" s="18"/>
      <c r="O508" s="45"/>
      <c r="P508" s="533"/>
      <c r="Q508" s="70"/>
      <c r="R508" s="380"/>
    </row>
    <row r="509" spans="1:18">
      <c r="A509" s="4"/>
      <c r="B509" s="17">
        <v>39885</v>
      </c>
      <c r="C509" s="9" t="s">
        <v>1196</v>
      </c>
      <c r="D509" s="10" t="s">
        <v>1200</v>
      </c>
      <c r="E509" s="19" t="s">
        <v>1115</v>
      </c>
      <c r="F509" s="101" t="s">
        <v>505</v>
      </c>
      <c r="G509" s="11">
        <v>8816000</v>
      </c>
      <c r="H509" s="15" t="s">
        <v>14</v>
      </c>
      <c r="I509" s="102"/>
      <c r="J509" s="42"/>
      <c r="K509" s="39"/>
      <c r="L509" s="6" t="str">
        <f t="shared" si="7"/>
        <v/>
      </c>
      <c r="M509" s="104"/>
      <c r="N509" s="18"/>
      <c r="O509" s="45"/>
      <c r="P509" s="533"/>
      <c r="Q509" s="70"/>
      <c r="R509" s="380"/>
    </row>
    <row r="510" spans="1:18">
      <c r="A510" s="4"/>
      <c r="B510" s="17">
        <v>39885</v>
      </c>
      <c r="C510" s="9" t="s">
        <v>1229</v>
      </c>
      <c r="D510" s="10" t="s">
        <v>1201</v>
      </c>
      <c r="E510" s="19" t="s">
        <v>996</v>
      </c>
      <c r="F510" s="101" t="s">
        <v>505</v>
      </c>
      <c r="G510" s="11">
        <v>17390000</v>
      </c>
      <c r="H510" s="15" t="s">
        <v>14</v>
      </c>
      <c r="I510" s="102"/>
      <c r="J510" s="42"/>
      <c r="K510" s="39"/>
      <c r="L510" s="6" t="str">
        <f t="shared" si="7"/>
        <v/>
      </c>
      <c r="M510" s="104"/>
      <c r="N510" s="18"/>
      <c r="O510" s="45"/>
      <c r="P510" s="533"/>
      <c r="Q510" s="70"/>
      <c r="R510" s="380"/>
    </row>
    <row r="511" spans="1:18">
      <c r="A511" s="4"/>
      <c r="B511" s="17">
        <v>39885</v>
      </c>
      <c r="C511" s="9" t="s">
        <v>1231</v>
      </c>
      <c r="D511" s="10" t="s">
        <v>1202</v>
      </c>
      <c r="E511" s="19" t="s">
        <v>994</v>
      </c>
      <c r="F511" s="101" t="s">
        <v>505</v>
      </c>
      <c r="G511" s="11">
        <v>1224558000</v>
      </c>
      <c r="H511" s="15" t="s">
        <v>14</v>
      </c>
      <c r="I511" s="102"/>
      <c r="J511" s="42"/>
      <c r="K511" s="39"/>
      <c r="L511" s="6" t="str">
        <f t="shared" si="7"/>
        <v/>
      </c>
      <c r="M511" s="104"/>
      <c r="N511" s="18"/>
      <c r="O511" s="45"/>
      <c r="P511" s="533"/>
      <c r="Q511" s="70"/>
      <c r="R511" s="380"/>
    </row>
    <row r="512" spans="1:18">
      <c r="A512" s="4"/>
      <c r="B512" s="17">
        <v>39885</v>
      </c>
      <c r="C512" s="9" t="s">
        <v>1197</v>
      </c>
      <c r="D512" s="10" t="s">
        <v>1203</v>
      </c>
      <c r="E512" s="19" t="s">
        <v>1017</v>
      </c>
      <c r="F512" s="101" t="s">
        <v>505</v>
      </c>
      <c r="G512" s="11">
        <v>9266000</v>
      </c>
      <c r="H512" s="15" t="s">
        <v>14</v>
      </c>
      <c r="I512" s="102"/>
      <c r="J512" s="42"/>
      <c r="K512" s="39"/>
      <c r="L512" s="6" t="str">
        <f t="shared" si="7"/>
        <v/>
      </c>
      <c r="M512" s="104"/>
      <c r="N512" s="18"/>
      <c r="O512" s="45"/>
      <c r="P512" s="533"/>
      <c r="Q512" s="70"/>
      <c r="R512" s="380"/>
    </row>
    <row r="513" spans="1:18">
      <c r="A513" s="4">
        <v>3</v>
      </c>
      <c r="B513" s="17">
        <v>39885</v>
      </c>
      <c r="C513" s="9" t="s">
        <v>1204</v>
      </c>
      <c r="D513" s="10" t="s">
        <v>1216</v>
      </c>
      <c r="E513" s="19" t="s">
        <v>133</v>
      </c>
      <c r="F513" s="146" t="s">
        <v>661</v>
      </c>
      <c r="G513" s="11">
        <v>17000000</v>
      </c>
      <c r="H513" s="15" t="s">
        <v>14</v>
      </c>
      <c r="I513" s="102"/>
      <c r="J513" s="42"/>
      <c r="K513" s="39"/>
      <c r="L513" s="6" t="str">
        <f t="shared" si="7"/>
        <v/>
      </c>
      <c r="M513" s="104"/>
      <c r="N513" s="18"/>
      <c r="O513" s="45"/>
      <c r="P513" s="533"/>
      <c r="Q513" s="70"/>
      <c r="R513" s="380"/>
    </row>
    <row r="514" spans="1:18">
      <c r="A514" s="4">
        <v>2</v>
      </c>
      <c r="B514" s="17">
        <v>39885</v>
      </c>
      <c r="C514" s="9" t="s">
        <v>1205</v>
      </c>
      <c r="D514" s="10" t="s">
        <v>1217</v>
      </c>
      <c r="E514" s="19" t="s">
        <v>1073</v>
      </c>
      <c r="F514" s="146" t="s">
        <v>427</v>
      </c>
      <c r="G514" s="11">
        <v>21100000</v>
      </c>
      <c r="H514" s="15" t="s">
        <v>14</v>
      </c>
      <c r="I514" s="102"/>
      <c r="J514" s="42"/>
      <c r="K514" s="39"/>
      <c r="L514" s="6" t="str">
        <f t="shared" si="7"/>
        <v/>
      </c>
      <c r="M514" s="104"/>
      <c r="N514" s="18"/>
      <c r="O514" s="45"/>
      <c r="P514" s="533"/>
      <c r="Q514" s="70"/>
      <c r="R514" s="380"/>
    </row>
    <row r="515" spans="1:18">
      <c r="A515" s="4">
        <v>2</v>
      </c>
      <c r="B515" s="17">
        <v>39885</v>
      </c>
      <c r="C515" s="9" t="s">
        <v>1206</v>
      </c>
      <c r="D515" s="10" t="s">
        <v>1218</v>
      </c>
      <c r="E515" s="19" t="s">
        <v>1030</v>
      </c>
      <c r="F515" s="146" t="s">
        <v>427</v>
      </c>
      <c r="G515" s="11">
        <v>425000</v>
      </c>
      <c r="H515" s="15" t="s">
        <v>14</v>
      </c>
      <c r="I515" s="102"/>
      <c r="J515" s="42"/>
      <c r="K515" s="39"/>
      <c r="L515" s="6" t="str">
        <f t="shared" si="7"/>
        <v/>
      </c>
      <c r="M515" s="104"/>
      <c r="N515" s="18"/>
      <c r="O515" s="45"/>
      <c r="P515" s="533"/>
      <c r="Q515" s="70"/>
      <c r="R515" s="380"/>
    </row>
    <row r="516" spans="1:18">
      <c r="A516" s="4">
        <v>2</v>
      </c>
      <c r="B516" s="17">
        <v>39885</v>
      </c>
      <c r="C516" s="9" t="s">
        <v>1207</v>
      </c>
      <c r="D516" s="10" t="s">
        <v>873</v>
      </c>
      <c r="E516" s="19" t="s">
        <v>1083</v>
      </c>
      <c r="F516" s="146" t="s">
        <v>427</v>
      </c>
      <c r="G516" s="11">
        <v>10000000</v>
      </c>
      <c r="H516" s="15" t="s">
        <v>14</v>
      </c>
      <c r="I516" s="102">
        <v>40135</v>
      </c>
      <c r="J516" s="42">
        <v>4</v>
      </c>
      <c r="K516" s="39">
        <v>10000000</v>
      </c>
      <c r="L516" s="6">
        <f t="shared" si="7"/>
        <v>0</v>
      </c>
      <c r="M516" s="140" t="s">
        <v>311</v>
      </c>
      <c r="N516" s="18">
        <v>40135</v>
      </c>
      <c r="O516" s="45" t="s">
        <v>661</v>
      </c>
      <c r="P516" s="533" t="s">
        <v>318</v>
      </c>
      <c r="Q516" s="70" t="s">
        <v>1680</v>
      </c>
      <c r="R516" s="380">
        <v>500000</v>
      </c>
    </row>
    <row r="517" spans="1:18">
      <c r="A517" s="4">
        <v>2</v>
      </c>
      <c r="B517" s="17">
        <v>39885</v>
      </c>
      <c r="C517" s="9" t="s">
        <v>1208</v>
      </c>
      <c r="D517" s="10" t="s">
        <v>939</v>
      </c>
      <c r="E517" s="19" t="s">
        <v>998</v>
      </c>
      <c r="F517" s="146" t="s">
        <v>427</v>
      </c>
      <c r="G517" s="11">
        <v>3370000</v>
      </c>
      <c r="H517" s="15" t="s">
        <v>14</v>
      </c>
      <c r="I517" s="102"/>
      <c r="J517" s="42"/>
      <c r="K517" s="39"/>
      <c r="L517" s="6" t="str">
        <f t="shared" si="7"/>
        <v/>
      </c>
      <c r="M517" s="104"/>
      <c r="N517" s="18"/>
      <c r="O517" s="45"/>
      <c r="P517" s="533"/>
      <c r="Q517" s="70"/>
      <c r="R517" s="380"/>
    </row>
    <row r="518" spans="1:18">
      <c r="A518" s="4">
        <v>2</v>
      </c>
      <c r="B518" s="17">
        <v>39885</v>
      </c>
      <c r="C518" s="9" t="s">
        <v>1209</v>
      </c>
      <c r="D518" s="10" t="s">
        <v>1219</v>
      </c>
      <c r="E518" s="19" t="s">
        <v>1220</v>
      </c>
      <c r="F518" s="146" t="s">
        <v>427</v>
      </c>
      <c r="G518" s="11">
        <v>13900000</v>
      </c>
      <c r="H518" s="15" t="s">
        <v>14</v>
      </c>
      <c r="I518" s="102"/>
      <c r="J518" s="42"/>
      <c r="K518" s="39"/>
      <c r="L518" s="6" t="str">
        <f t="shared" si="7"/>
        <v/>
      </c>
      <c r="M518" s="104"/>
      <c r="N518" s="18"/>
      <c r="O518" s="45"/>
      <c r="P518" s="533"/>
      <c r="Q518" s="70"/>
      <c r="R518" s="380"/>
    </row>
    <row r="519" spans="1:18">
      <c r="A519" s="4">
        <v>2</v>
      </c>
      <c r="B519" s="17">
        <v>39885</v>
      </c>
      <c r="C519" s="9" t="s">
        <v>1210</v>
      </c>
      <c r="D519" s="10" t="s">
        <v>1221</v>
      </c>
      <c r="E519" s="19" t="s">
        <v>1014</v>
      </c>
      <c r="F519" s="146" t="s">
        <v>427</v>
      </c>
      <c r="G519" s="11">
        <v>3000000</v>
      </c>
      <c r="H519" s="15" t="s">
        <v>14</v>
      </c>
      <c r="I519" s="102"/>
      <c r="J519" s="42"/>
      <c r="K519" s="39"/>
      <c r="L519" s="6" t="str">
        <f t="shared" si="7"/>
        <v/>
      </c>
      <c r="M519" s="104"/>
      <c r="N519" s="18"/>
      <c r="O519" s="45"/>
      <c r="P519" s="533"/>
      <c r="Q519" s="70"/>
      <c r="R519" s="380"/>
    </row>
    <row r="520" spans="1:18">
      <c r="A520" s="4">
        <v>2</v>
      </c>
      <c r="B520" s="17">
        <v>39885</v>
      </c>
      <c r="C520" s="9" t="s">
        <v>1211</v>
      </c>
      <c r="D520" s="10" t="s">
        <v>1222</v>
      </c>
      <c r="E520" s="19" t="s">
        <v>1010</v>
      </c>
      <c r="F520" s="146" t="s">
        <v>427</v>
      </c>
      <c r="G520" s="11">
        <v>10000000</v>
      </c>
      <c r="H520" s="15" t="s">
        <v>14</v>
      </c>
      <c r="I520" s="102"/>
      <c r="J520" s="42"/>
      <c r="K520" s="39"/>
      <c r="L520" s="6" t="str">
        <f t="shared" si="7"/>
        <v/>
      </c>
      <c r="M520" s="104"/>
      <c r="N520" s="18"/>
      <c r="O520" s="45"/>
      <c r="P520" s="533"/>
      <c r="Q520" s="70"/>
      <c r="R520" s="380"/>
    </row>
    <row r="521" spans="1:18" ht="28.5">
      <c r="A521" s="495" t="s">
        <v>1660</v>
      </c>
      <c r="B521" s="1006">
        <v>39885</v>
      </c>
      <c r="C521" s="279" t="s">
        <v>1230</v>
      </c>
      <c r="D521" s="280" t="s">
        <v>1223</v>
      </c>
      <c r="E521" s="281" t="s">
        <v>1224</v>
      </c>
      <c r="F521" s="282" t="s">
        <v>661</v>
      </c>
      <c r="G521" s="256">
        <v>6000000</v>
      </c>
      <c r="H521" s="283" t="s">
        <v>14</v>
      </c>
      <c r="I521" s="102"/>
      <c r="J521" s="42"/>
      <c r="K521" s="39"/>
      <c r="L521" s="6" t="str">
        <f t="shared" si="7"/>
        <v/>
      </c>
      <c r="M521" s="104"/>
      <c r="N521" s="18"/>
      <c r="O521" s="45"/>
      <c r="P521" s="533"/>
      <c r="Q521" s="70"/>
      <c r="R521" s="380"/>
    </row>
    <row r="522" spans="1:18">
      <c r="A522" s="4">
        <v>2</v>
      </c>
      <c r="B522" s="17">
        <v>39885</v>
      </c>
      <c r="C522" s="9" t="s">
        <v>1228</v>
      </c>
      <c r="D522" s="10" t="s">
        <v>1225</v>
      </c>
      <c r="E522" s="19" t="s">
        <v>994</v>
      </c>
      <c r="F522" s="146" t="s">
        <v>427</v>
      </c>
      <c r="G522" s="11">
        <v>607000</v>
      </c>
      <c r="H522" s="15" t="s">
        <v>14</v>
      </c>
      <c r="I522" s="102"/>
      <c r="J522" s="42"/>
      <c r="K522" s="39"/>
      <c r="L522" s="6" t="str">
        <f t="shared" si="7"/>
        <v/>
      </c>
      <c r="M522" s="104"/>
      <c r="N522" s="18"/>
      <c r="O522" s="45"/>
      <c r="P522" s="533"/>
      <c r="Q522" s="70"/>
      <c r="R522" s="380"/>
    </row>
    <row r="523" spans="1:18">
      <c r="A523" s="4">
        <v>2</v>
      </c>
      <c r="B523" s="17">
        <v>39885</v>
      </c>
      <c r="C523" s="9" t="s">
        <v>1212</v>
      </c>
      <c r="D523" s="10" t="s">
        <v>92</v>
      </c>
      <c r="E523" s="19" t="s">
        <v>1226</v>
      </c>
      <c r="F523" s="146" t="s">
        <v>427</v>
      </c>
      <c r="G523" s="11">
        <v>2672000</v>
      </c>
      <c r="H523" s="15" t="s">
        <v>14</v>
      </c>
      <c r="I523" s="102"/>
      <c r="J523" s="42"/>
      <c r="K523" s="39"/>
      <c r="L523" s="6" t="str">
        <f t="shared" si="7"/>
        <v/>
      </c>
      <c r="M523" s="104"/>
      <c r="N523" s="18"/>
      <c r="O523" s="45"/>
      <c r="P523" s="533"/>
      <c r="Q523" s="70"/>
      <c r="R523" s="380"/>
    </row>
    <row r="524" spans="1:18">
      <c r="A524" s="4">
        <v>2</v>
      </c>
      <c r="B524" s="17">
        <v>39885</v>
      </c>
      <c r="C524" s="9" t="s">
        <v>1213</v>
      </c>
      <c r="D524" s="10" t="s">
        <v>1227</v>
      </c>
      <c r="E524" s="19" t="s">
        <v>1033</v>
      </c>
      <c r="F524" s="146" t="s">
        <v>427</v>
      </c>
      <c r="G524" s="11">
        <v>9516000</v>
      </c>
      <c r="H524" s="15" t="s">
        <v>14</v>
      </c>
      <c r="I524" s="102"/>
      <c r="J524" s="42"/>
      <c r="K524" s="39"/>
      <c r="L524" s="6" t="str">
        <f t="shared" si="7"/>
        <v/>
      </c>
      <c r="M524" s="104"/>
      <c r="N524" s="18"/>
      <c r="O524" s="45"/>
      <c r="P524" s="533"/>
      <c r="Q524" s="70"/>
      <c r="R524" s="380"/>
    </row>
    <row r="525" spans="1:18">
      <c r="A525" s="4">
        <v>2</v>
      </c>
      <c r="B525" s="17">
        <v>39885</v>
      </c>
      <c r="C525" s="9" t="s">
        <v>1214</v>
      </c>
      <c r="D525" s="10" t="s">
        <v>712</v>
      </c>
      <c r="E525" s="19" t="s">
        <v>1078</v>
      </c>
      <c r="F525" s="146" t="s">
        <v>427</v>
      </c>
      <c r="G525" s="11">
        <v>18215000</v>
      </c>
      <c r="H525" s="15" t="s">
        <v>14</v>
      </c>
      <c r="I525" s="102"/>
      <c r="J525" s="42"/>
      <c r="K525" s="39"/>
      <c r="L525" s="6" t="str">
        <f t="shared" si="7"/>
        <v/>
      </c>
      <c r="M525" s="104"/>
      <c r="N525" s="18"/>
      <c r="O525" s="45"/>
      <c r="P525" s="533"/>
      <c r="Q525" s="70"/>
      <c r="R525" s="380"/>
    </row>
    <row r="526" spans="1:18">
      <c r="A526" s="4">
        <v>2</v>
      </c>
      <c r="B526" s="17">
        <v>39885</v>
      </c>
      <c r="C526" s="9" t="s">
        <v>1215</v>
      </c>
      <c r="D526" s="10" t="s">
        <v>888</v>
      </c>
      <c r="E526" s="19" t="s">
        <v>1059</v>
      </c>
      <c r="F526" s="146" t="s">
        <v>427</v>
      </c>
      <c r="G526" s="11">
        <v>6398000</v>
      </c>
      <c r="H526" s="15" t="s">
        <v>14</v>
      </c>
      <c r="I526" s="102"/>
      <c r="J526" s="42"/>
      <c r="K526" s="39"/>
      <c r="L526" s="6" t="str">
        <f t="shared" si="7"/>
        <v/>
      </c>
      <c r="M526" s="104"/>
      <c r="N526" s="18"/>
      <c r="O526" s="45"/>
      <c r="P526" s="533"/>
      <c r="Q526" s="70"/>
      <c r="R526" s="380"/>
    </row>
    <row r="527" spans="1:18">
      <c r="A527" s="4"/>
      <c r="B527" s="17">
        <v>39892</v>
      </c>
      <c r="C527" s="9" t="s">
        <v>1232</v>
      </c>
      <c r="D527" s="10" t="s">
        <v>1240</v>
      </c>
      <c r="E527" s="19" t="s">
        <v>996</v>
      </c>
      <c r="F527" s="101" t="s">
        <v>505</v>
      </c>
      <c r="G527" s="11">
        <v>21000000</v>
      </c>
      <c r="H527" s="15" t="s">
        <v>14</v>
      </c>
      <c r="I527" s="102"/>
      <c r="J527" s="42"/>
      <c r="K527" s="39"/>
      <c r="L527" s="6" t="str">
        <f t="shared" si="7"/>
        <v/>
      </c>
      <c r="M527" s="104"/>
      <c r="N527" s="18"/>
      <c r="O527" s="45"/>
      <c r="P527" s="533"/>
      <c r="Q527" s="70"/>
      <c r="R527" s="380"/>
    </row>
    <row r="528" spans="1:18">
      <c r="A528" s="4">
        <v>2</v>
      </c>
      <c r="B528" s="17">
        <v>39892</v>
      </c>
      <c r="C528" s="9" t="s">
        <v>1249</v>
      </c>
      <c r="D528" s="10" t="s">
        <v>1241</v>
      </c>
      <c r="E528" s="19" t="s">
        <v>1033</v>
      </c>
      <c r="F528" s="146" t="s">
        <v>427</v>
      </c>
      <c r="G528" s="11">
        <v>20000000</v>
      </c>
      <c r="H528" s="15" t="s">
        <v>14</v>
      </c>
      <c r="I528" s="102"/>
      <c r="J528" s="42"/>
      <c r="K528" s="39"/>
      <c r="L528" s="6" t="str">
        <f t="shared" si="7"/>
        <v/>
      </c>
      <c r="M528" s="104"/>
      <c r="N528" s="18"/>
      <c r="O528" s="45"/>
      <c r="P528" s="533"/>
      <c r="Q528" s="70"/>
      <c r="R528" s="380"/>
    </row>
    <row r="529" spans="1:18">
      <c r="A529" s="4">
        <v>2</v>
      </c>
      <c r="B529" s="17">
        <v>39892</v>
      </c>
      <c r="C529" s="9" t="s">
        <v>1233</v>
      </c>
      <c r="D529" s="10" t="s">
        <v>938</v>
      </c>
      <c r="E529" s="19" t="s">
        <v>1136</v>
      </c>
      <c r="F529" s="146" t="s">
        <v>427</v>
      </c>
      <c r="G529" s="11">
        <v>17836000</v>
      </c>
      <c r="H529" s="15" t="s">
        <v>14</v>
      </c>
      <c r="I529" s="102"/>
      <c r="J529" s="42"/>
      <c r="K529" s="39"/>
      <c r="L529" s="6" t="str">
        <f t="shared" si="7"/>
        <v/>
      </c>
      <c r="M529" s="104"/>
      <c r="N529" s="18"/>
      <c r="O529" s="45"/>
      <c r="P529" s="533"/>
      <c r="Q529" s="70"/>
      <c r="R529" s="380"/>
    </row>
    <row r="530" spans="1:18">
      <c r="A530" s="4">
        <v>2</v>
      </c>
      <c r="B530" s="17">
        <v>39892</v>
      </c>
      <c r="C530" s="9" t="s">
        <v>1234</v>
      </c>
      <c r="D530" s="10" t="s">
        <v>1242</v>
      </c>
      <c r="E530" s="19" t="s">
        <v>1054</v>
      </c>
      <c r="F530" s="146" t="s">
        <v>427</v>
      </c>
      <c r="G530" s="11">
        <v>4500000</v>
      </c>
      <c r="H530" s="15" t="s">
        <v>14</v>
      </c>
      <c r="I530" s="102"/>
      <c r="J530" s="42"/>
      <c r="K530" s="39"/>
      <c r="L530" s="6" t="str">
        <f t="shared" ref="L530:L593" si="8">IF($K530&lt;&gt;0,$G530-$K530,"")</f>
        <v/>
      </c>
      <c r="M530" s="104"/>
      <c r="N530" s="18"/>
      <c r="O530" s="45"/>
      <c r="P530" s="533"/>
      <c r="Q530" s="70"/>
      <c r="R530" s="380"/>
    </row>
    <row r="531" spans="1:18">
      <c r="A531" s="4">
        <v>2</v>
      </c>
      <c r="B531" s="17">
        <v>39892</v>
      </c>
      <c r="C531" s="9" t="s">
        <v>1250</v>
      </c>
      <c r="D531" s="10" t="s">
        <v>1243</v>
      </c>
      <c r="E531" s="19" t="s">
        <v>1014</v>
      </c>
      <c r="F531" s="146" t="s">
        <v>427</v>
      </c>
      <c r="G531" s="11">
        <v>470000</v>
      </c>
      <c r="H531" s="15" t="s">
        <v>14</v>
      </c>
      <c r="I531" s="102"/>
      <c r="J531" s="42"/>
      <c r="K531" s="39"/>
      <c r="L531" s="6" t="str">
        <f t="shared" si="8"/>
        <v/>
      </c>
      <c r="M531" s="104"/>
      <c r="N531" s="18"/>
      <c r="O531" s="45"/>
      <c r="P531" s="533"/>
      <c r="Q531" s="70"/>
      <c r="R531" s="380"/>
    </row>
    <row r="532" spans="1:18">
      <c r="A532" s="4">
        <v>2</v>
      </c>
      <c r="B532" s="17">
        <v>39892</v>
      </c>
      <c r="C532" s="9" t="s">
        <v>1235</v>
      </c>
      <c r="D532" s="10" t="s">
        <v>1244</v>
      </c>
      <c r="E532" s="19" t="s">
        <v>1033</v>
      </c>
      <c r="F532" s="146" t="s">
        <v>427</v>
      </c>
      <c r="G532" s="11">
        <v>3900000</v>
      </c>
      <c r="H532" s="15" t="s">
        <v>14</v>
      </c>
      <c r="I532" s="102"/>
      <c r="J532" s="42"/>
      <c r="K532" s="39"/>
      <c r="L532" s="6" t="str">
        <f t="shared" si="8"/>
        <v/>
      </c>
      <c r="M532" s="104"/>
      <c r="N532" s="18"/>
      <c r="O532" s="45"/>
      <c r="P532" s="533"/>
      <c r="Q532" s="70"/>
      <c r="R532" s="380"/>
    </row>
    <row r="533" spans="1:18">
      <c r="A533" s="4">
        <v>2</v>
      </c>
      <c r="B533" s="17">
        <v>39892</v>
      </c>
      <c r="C533" s="9" t="s">
        <v>1236</v>
      </c>
      <c r="D533" s="10" t="s">
        <v>1245</v>
      </c>
      <c r="E533" s="19" t="s">
        <v>1083</v>
      </c>
      <c r="F533" s="146" t="s">
        <v>427</v>
      </c>
      <c r="G533" s="11">
        <v>9500000</v>
      </c>
      <c r="H533" s="15" t="s">
        <v>14</v>
      </c>
      <c r="I533" s="102"/>
      <c r="J533" s="42"/>
      <c r="K533" s="39"/>
      <c r="L533" s="6" t="str">
        <f t="shared" si="8"/>
        <v/>
      </c>
      <c r="M533" s="104"/>
      <c r="N533" s="18"/>
      <c r="O533" s="45"/>
      <c r="P533" s="533"/>
      <c r="Q533" s="70"/>
      <c r="R533" s="380"/>
    </row>
    <row r="534" spans="1:18">
      <c r="A534" s="4">
        <v>2</v>
      </c>
      <c r="B534" s="17">
        <v>39892</v>
      </c>
      <c r="C534" s="9" t="s">
        <v>1237</v>
      </c>
      <c r="D534" s="10" t="s">
        <v>1246</v>
      </c>
      <c r="E534" s="19" t="s">
        <v>1136</v>
      </c>
      <c r="F534" s="146" t="s">
        <v>427</v>
      </c>
      <c r="G534" s="11">
        <v>2400000</v>
      </c>
      <c r="H534" s="15" t="s">
        <v>14</v>
      </c>
      <c r="I534" s="102"/>
      <c r="J534" s="42"/>
      <c r="K534" s="39"/>
      <c r="L534" s="6" t="str">
        <f t="shared" si="8"/>
        <v/>
      </c>
      <c r="M534" s="104"/>
      <c r="N534" s="18"/>
      <c r="O534" s="45"/>
      <c r="P534" s="533"/>
      <c r="Q534" s="70"/>
      <c r="R534" s="380"/>
    </row>
    <row r="535" spans="1:18">
      <c r="A535" s="4">
        <v>2</v>
      </c>
      <c r="B535" s="17">
        <v>39892</v>
      </c>
      <c r="C535" s="9" t="s">
        <v>1238</v>
      </c>
      <c r="D535" s="10" t="s">
        <v>1247</v>
      </c>
      <c r="E535" s="19" t="s">
        <v>1030</v>
      </c>
      <c r="F535" s="146" t="s">
        <v>427</v>
      </c>
      <c r="G535" s="11">
        <v>442000</v>
      </c>
      <c r="H535" s="15" t="s">
        <v>14</v>
      </c>
      <c r="I535" s="102"/>
      <c r="J535" s="42"/>
      <c r="K535" s="39"/>
      <c r="L535" s="6" t="str">
        <f t="shared" si="8"/>
        <v/>
      </c>
      <c r="M535" s="104"/>
      <c r="N535" s="18"/>
      <c r="O535" s="45"/>
      <c r="P535" s="533"/>
      <c r="Q535" s="70"/>
      <c r="R535" s="380"/>
    </row>
    <row r="536" spans="1:18">
      <c r="A536" s="4">
        <v>2</v>
      </c>
      <c r="B536" s="17">
        <v>39892</v>
      </c>
      <c r="C536" s="9" t="s">
        <v>1239</v>
      </c>
      <c r="D536" s="10" t="s">
        <v>1248</v>
      </c>
      <c r="E536" s="19" t="s">
        <v>1030</v>
      </c>
      <c r="F536" s="146" t="s">
        <v>427</v>
      </c>
      <c r="G536" s="11">
        <v>700000</v>
      </c>
      <c r="H536" s="15" t="s">
        <v>14</v>
      </c>
      <c r="I536" s="102"/>
      <c r="J536" s="42"/>
      <c r="K536" s="39"/>
      <c r="L536" s="6" t="str">
        <f t="shared" si="8"/>
        <v/>
      </c>
      <c r="M536" s="104"/>
      <c r="N536" s="18"/>
      <c r="O536" s="45"/>
      <c r="P536" s="533"/>
      <c r="Q536" s="70"/>
      <c r="R536" s="380"/>
    </row>
    <row r="537" spans="1:18">
      <c r="A537" s="4">
        <v>2</v>
      </c>
      <c r="B537" s="17">
        <v>39899</v>
      </c>
      <c r="C537" s="9" t="s">
        <v>1271</v>
      </c>
      <c r="D537" s="10" t="s">
        <v>1258</v>
      </c>
      <c r="E537" s="19" t="s">
        <v>1115</v>
      </c>
      <c r="F537" s="146" t="s">
        <v>427</v>
      </c>
      <c r="G537" s="11">
        <v>4000000</v>
      </c>
      <c r="H537" s="15" t="s">
        <v>14</v>
      </c>
      <c r="I537" s="102"/>
      <c r="J537" s="42"/>
      <c r="K537" s="39"/>
      <c r="L537" s="6" t="str">
        <f t="shared" si="8"/>
        <v/>
      </c>
      <c r="M537" s="104"/>
      <c r="N537" s="18"/>
      <c r="O537" s="45"/>
      <c r="P537" s="533"/>
      <c r="Q537" s="70"/>
      <c r="R537" s="380"/>
    </row>
    <row r="538" spans="1:18">
      <c r="A538" s="4">
        <v>2</v>
      </c>
      <c r="B538" s="17">
        <v>39899</v>
      </c>
      <c r="C538" s="9" t="s">
        <v>1272</v>
      </c>
      <c r="D538" s="10" t="s">
        <v>1259</v>
      </c>
      <c r="E538" s="19" t="s">
        <v>1059</v>
      </c>
      <c r="F538" s="146" t="s">
        <v>427</v>
      </c>
      <c r="G538" s="11">
        <v>2400000</v>
      </c>
      <c r="H538" s="15" t="s">
        <v>14</v>
      </c>
      <c r="I538" s="102"/>
      <c r="J538" s="42"/>
      <c r="K538" s="39"/>
      <c r="L538" s="6" t="str">
        <f t="shared" si="8"/>
        <v/>
      </c>
      <c r="M538" s="104"/>
      <c r="N538" s="18"/>
      <c r="O538" s="45"/>
      <c r="P538" s="533"/>
      <c r="Q538" s="70"/>
      <c r="R538" s="380"/>
    </row>
    <row r="539" spans="1:18">
      <c r="A539" s="4">
        <v>2</v>
      </c>
      <c r="B539" s="17">
        <v>39899</v>
      </c>
      <c r="C539" s="9" t="s">
        <v>1273</v>
      </c>
      <c r="D539" s="10" t="s">
        <v>1260</v>
      </c>
      <c r="E539" s="19" t="s">
        <v>1270</v>
      </c>
      <c r="F539" s="146" t="s">
        <v>427</v>
      </c>
      <c r="G539" s="11">
        <v>35539000</v>
      </c>
      <c r="H539" s="15" t="s">
        <v>14</v>
      </c>
      <c r="I539" s="102"/>
      <c r="J539" s="42"/>
      <c r="K539" s="39"/>
      <c r="L539" s="6" t="str">
        <f t="shared" si="8"/>
        <v/>
      </c>
      <c r="M539" s="104"/>
      <c r="N539" s="18"/>
      <c r="O539" s="45"/>
      <c r="P539" s="533"/>
      <c r="Q539" s="70"/>
      <c r="R539" s="380"/>
    </row>
    <row r="540" spans="1:18">
      <c r="A540" s="4">
        <v>2</v>
      </c>
      <c r="B540" s="17">
        <v>39899</v>
      </c>
      <c r="C540" s="9" t="s">
        <v>1251</v>
      </c>
      <c r="D540" s="10" t="s">
        <v>1261</v>
      </c>
      <c r="E540" s="19" t="s">
        <v>1017</v>
      </c>
      <c r="F540" s="146" t="s">
        <v>427</v>
      </c>
      <c r="G540" s="11">
        <v>3000000</v>
      </c>
      <c r="H540" s="15" t="s">
        <v>14</v>
      </c>
      <c r="I540" s="102"/>
      <c r="J540" s="42"/>
      <c r="K540" s="39"/>
      <c r="L540" s="6" t="str">
        <f t="shared" si="8"/>
        <v/>
      </c>
      <c r="M540" s="104"/>
      <c r="N540" s="18"/>
      <c r="O540" s="45"/>
      <c r="P540" s="533"/>
      <c r="Q540" s="70"/>
      <c r="R540" s="380"/>
    </row>
    <row r="541" spans="1:18">
      <c r="A541" s="4">
        <v>2</v>
      </c>
      <c r="B541" s="17">
        <v>39899</v>
      </c>
      <c r="C541" s="9" t="s">
        <v>1252</v>
      </c>
      <c r="D541" s="10" t="s">
        <v>1262</v>
      </c>
      <c r="E541" s="19" t="s">
        <v>870</v>
      </c>
      <c r="F541" s="146" t="s">
        <v>427</v>
      </c>
      <c r="G541" s="11">
        <v>3727000</v>
      </c>
      <c r="H541" s="15" t="s">
        <v>14</v>
      </c>
      <c r="I541" s="102"/>
      <c r="J541" s="42"/>
      <c r="K541" s="39"/>
      <c r="L541" s="6" t="str">
        <f t="shared" si="8"/>
        <v/>
      </c>
      <c r="M541" s="104"/>
      <c r="N541" s="18"/>
      <c r="O541" s="45"/>
      <c r="P541" s="533"/>
      <c r="Q541" s="70"/>
      <c r="R541" s="380"/>
    </row>
    <row r="542" spans="1:18" s="290" customFormat="1" ht="28.5">
      <c r="A542" s="251">
        <v>2</v>
      </c>
      <c r="B542" s="1006">
        <v>39899</v>
      </c>
      <c r="C542" s="279" t="s">
        <v>1253</v>
      </c>
      <c r="D542" s="280" t="s">
        <v>1274</v>
      </c>
      <c r="E542" s="281" t="s">
        <v>1035</v>
      </c>
      <c r="F542" s="282" t="s">
        <v>427</v>
      </c>
      <c r="G542" s="256">
        <v>574000</v>
      </c>
      <c r="H542" s="283" t="s">
        <v>14</v>
      </c>
      <c r="I542" s="284"/>
      <c r="J542" s="285"/>
      <c r="K542" s="286"/>
      <c r="L542" s="6" t="str">
        <f t="shared" si="8"/>
        <v/>
      </c>
      <c r="M542" s="288"/>
      <c r="N542" s="289"/>
      <c r="O542" s="646"/>
      <c r="P542" s="534"/>
      <c r="Q542" s="337"/>
      <c r="R542" s="381"/>
    </row>
    <row r="543" spans="1:18">
      <c r="A543" s="4">
        <v>2</v>
      </c>
      <c r="B543" s="17">
        <v>39899</v>
      </c>
      <c r="C543" s="9" t="s">
        <v>1275</v>
      </c>
      <c r="D543" s="10" t="s">
        <v>1263</v>
      </c>
      <c r="E543" s="19" t="s">
        <v>1078</v>
      </c>
      <c r="F543" s="146" t="s">
        <v>427</v>
      </c>
      <c r="G543" s="11">
        <v>7723000</v>
      </c>
      <c r="H543" s="15" t="s">
        <v>14</v>
      </c>
      <c r="I543" s="102"/>
      <c r="J543" s="42"/>
      <c r="K543" s="39"/>
      <c r="L543" s="6" t="str">
        <f t="shared" si="8"/>
        <v/>
      </c>
      <c r="M543" s="104"/>
      <c r="N543" s="18"/>
      <c r="O543" s="45"/>
      <c r="P543" s="533"/>
      <c r="Q543" s="70"/>
      <c r="R543" s="380"/>
    </row>
    <row r="544" spans="1:18">
      <c r="A544" s="4">
        <v>2</v>
      </c>
      <c r="B544" s="17">
        <v>39899</v>
      </c>
      <c r="C544" s="9" t="s">
        <v>1254</v>
      </c>
      <c r="D544" s="10" t="s">
        <v>1022</v>
      </c>
      <c r="E544" s="19" t="s">
        <v>1014</v>
      </c>
      <c r="F544" s="146" t="s">
        <v>427</v>
      </c>
      <c r="G544" s="11">
        <v>3700000</v>
      </c>
      <c r="H544" s="15" t="s">
        <v>14</v>
      </c>
      <c r="I544" s="102"/>
      <c r="J544" s="42"/>
      <c r="K544" s="39"/>
      <c r="L544" s="6" t="str">
        <f t="shared" si="8"/>
        <v/>
      </c>
      <c r="M544" s="104"/>
      <c r="N544" s="18"/>
      <c r="O544" s="45"/>
      <c r="P544" s="533"/>
      <c r="Q544" s="70"/>
      <c r="R544" s="380"/>
    </row>
    <row r="545" spans="1:18">
      <c r="A545" s="4">
        <v>2</v>
      </c>
      <c r="B545" s="17">
        <v>39899</v>
      </c>
      <c r="C545" s="9" t="s">
        <v>1255</v>
      </c>
      <c r="D545" s="10" t="s">
        <v>1264</v>
      </c>
      <c r="E545" s="19" t="s">
        <v>1021</v>
      </c>
      <c r="F545" s="146" t="s">
        <v>427</v>
      </c>
      <c r="G545" s="11">
        <v>70000000</v>
      </c>
      <c r="H545" s="15" t="s">
        <v>14</v>
      </c>
      <c r="I545" s="102"/>
      <c r="J545" s="42"/>
      <c r="K545" s="39"/>
      <c r="L545" s="6" t="str">
        <f t="shared" si="8"/>
        <v/>
      </c>
      <c r="M545" s="104"/>
      <c r="N545" s="18"/>
      <c r="O545" s="45"/>
      <c r="P545" s="533"/>
      <c r="Q545" s="70"/>
      <c r="R545" s="380"/>
    </row>
    <row r="546" spans="1:18">
      <c r="A546" s="4">
        <v>2</v>
      </c>
      <c r="B546" s="17">
        <v>39899</v>
      </c>
      <c r="C546" s="9" t="s">
        <v>1276</v>
      </c>
      <c r="D546" s="10" t="s">
        <v>1265</v>
      </c>
      <c r="E546" s="19" t="s">
        <v>1083</v>
      </c>
      <c r="F546" s="146" t="s">
        <v>427</v>
      </c>
      <c r="G546" s="11">
        <v>4000000</v>
      </c>
      <c r="H546" s="15" t="s">
        <v>14</v>
      </c>
      <c r="I546" s="102"/>
      <c r="J546" s="42"/>
      <c r="K546" s="39"/>
      <c r="L546" s="6" t="str">
        <f t="shared" si="8"/>
        <v/>
      </c>
      <c r="M546" s="104"/>
      <c r="N546" s="18"/>
      <c r="O546" s="45"/>
      <c r="P546" s="533"/>
      <c r="Q546" s="70"/>
      <c r="R546" s="380"/>
    </row>
    <row r="547" spans="1:18">
      <c r="A547" s="4">
        <v>2</v>
      </c>
      <c r="B547" s="17">
        <v>39899</v>
      </c>
      <c r="C547" s="9" t="s">
        <v>1277</v>
      </c>
      <c r="D547" s="10" t="s">
        <v>1266</v>
      </c>
      <c r="E547" s="19" t="s">
        <v>1073</v>
      </c>
      <c r="F547" s="146" t="s">
        <v>427</v>
      </c>
      <c r="G547" s="11">
        <v>24300000</v>
      </c>
      <c r="H547" s="15" t="s">
        <v>14</v>
      </c>
      <c r="I547" s="102"/>
      <c r="J547" s="42"/>
      <c r="K547" s="39"/>
      <c r="L547" s="6" t="str">
        <f t="shared" si="8"/>
        <v/>
      </c>
      <c r="M547" s="104"/>
      <c r="N547" s="18"/>
      <c r="O547" s="45"/>
      <c r="P547" s="533"/>
      <c r="Q547" s="70"/>
      <c r="R547" s="380"/>
    </row>
    <row r="548" spans="1:18">
      <c r="A548" s="4">
        <v>2</v>
      </c>
      <c r="B548" s="17">
        <v>39899</v>
      </c>
      <c r="C548" s="9" t="s">
        <v>1256</v>
      </c>
      <c r="D548" s="10" t="s">
        <v>1267</v>
      </c>
      <c r="E548" s="19" t="s">
        <v>1078</v>
      </c>
      <c r="F548" s="146" t="s">
        <v>427</v>
      </c>
      <c r="G548" s="11">
        <v>2295000</v>
      </c>
      <c r="H548" s="15" t="s">
        <v>14</v>
      </c>
      <c r="I548" s="102"/>
      <c r="J548" s="42"/>
      <c r="K548" s="39"/>
      <c r="L548" s="6" t="str">
        <f t="shared" si="8"/>
        <v/>
      </c>
      <c r="M548" s="104"/>
      <c r="N548" s="18"/>
      <c r="O548" s="45"/>
      <c r="P548" s="533"/>
      <c r="Q548" s="70"/>
      <c r="R548" s="380"/>
    </row>
    <row r="549" spans="1:18">
      <c r="A549" s="4">
        <v>2</v>
      </c>
      <c r="B549" s="17">
        <v>39899</v>
      </c>
      <c r="C549" s="9" t="s">
        <v>1278</v>
      </c>
      <c r="D549" s="10" t="s">
        <v>1268</v>
      </c>
      <c r="E549" s="19" t="s">
        <v>1131</v>
      </c>
      <c r="F549" s="146" t="s">
        <v>427</v>
      </c>
      <c r="G549" s="11">
        <v>30000000</v>
      </c>
      <c r="H549" s="15" t="s">
        <v>14</v>
      </c>
      <c r="I549" s="102"/>
      <c r="J549" s="42"/>
      <c r="K549" s="39"/>
      <c r="L549" s="6" t="str">
        <f t="shared" si="8"/>
        <v/>
      </c>
      <c r="M549" s="104"/>
      <c r="N549" s="18"/>
      <c r="O549" s="45"/>
      <c r="P549" s="533"/>
      <c r="Q549" s="70"/>
      <c r="R549" s="380"/>
    </row>
    <row r="550" spans="1:18">
      <c r="A550" s="4">
        <v>2</v>
      </c>
      <c r="B550" s="17">
        <v>39899</v>
      </c>
      <c r="C550" s="9" t="s">
        <v>1257</v>
      </c>
      <c r="D550" s="10" t="s">
        <v>1269</v>
      </c>
      <c r="E550" s="19" t="s">
        <v>1006</v>
      </c>
      <c r="F550" s="146" t="s">
        <v>427</v>
      </c>
      <c r="G550" s="11">
        <v>1700000</v>
      </c>
      <c r="H550" s="15" t="s">
        <v>14</v>
      </c>
      <c r="I550" s="102"/>
      <c r="J550" s="42"/>
      <c r="K550" s="39"/>
      <c r="L550" s="6" t="str">
        <f t="shared" si="8"/>
        <v/>
      </c>
      <c r="M550" s="104"/>
      <c r="N550" s="18"/>
      <c r="O550" s="45"/>
      <c r="P550" s="533"/>
      <c r="Q550" s="70"/>
      <c r="R550" s="380"/>
    </row>
    <row r="551" spans="1:18">
      <c r="A551" s="4"/>
      <c r="B551" s="17">
        <v>39906</v>
      </c>
      <c r="C551" s="9" t="s">
        <v>1315</v>
      </c>
      <c r="D551" s="10" t="s">
        <v>1316</v>
      </c>
      <c r="E551" s="19" t="s">
        <v>1220</v>
      </c>
      <c r="F551" s="101" t="s">
        <v>505</v>
      </c>
      <c r="G551" s="11">
        <v>10958000</v>
      </c>
      <c r="H551" s="15" t="s">
        <v>14</v>
      </c>
      <c r="I551" s="102"/>
      <c r="J551" s="42"/>
      <c r="K551" s="39"/>
      <c r="L551" s="6" t="str">
        <f t="shared" si="8"/>
        <v/>
      </c>
      <c r="M551" s="104"/>
      <c r="N551" s="18"/>
      <c r="O551" s="45"/>
      <c r="P551" s="533"/>
      <c r="Q551" s="70"/>
      <c r="R551" s="380"/>
    </row>
    <row r="552" spans="1:18">
      <c r="A552" s="4" t="s">
        <v>491</v>
      </c>
      <c r="B552" s="17">
        <v>39906</v>
      </c>
      <c r="C552" s="9" t="s">
        <v>1299</v>
      </c>
      <c r="D552" s="10" t="s">
        <v>1305</v>
      </c>
      <c r="E552" s="19" t="s">
        <v>1033</v>
      </c>
      <c r="F552" s="146" t="s">
        <v>661</v>
      </c>
      <c r="G552" s="11">
        <v>2795000</v>
      </c>
      <c r="H552" s="15" t="s">
        <v>14</v>
      </c>
      <c r="I552" s="102"/>
      <c r="J552" s="42"/>
      <c r="K552" s="39"/>
      <c r="L552" s="6" t="str">
        <f t="shared" si="8"/>
        <v/>
      </c>
      <c r="M552" s="104"/>
      <c r="N552" s="18"/>
      <c r="O552" s="45"/>
      <c r="P552" s="533"/>
      <c r="Q552" s="70"/>
      <c r="R552" s="380"/>
    </row>
    <row r="553" spans="1:18">
      <c r="A553" s="4">
        <v>2</v>
      </c>
      <c r="B553" s="17">
        <v>39906</v>
      </c>
      <c r="C553" s="9" t="s">
        <v>1312</v>
      </c>
      <c r="D553" s="10" t="s">
        <v>1306</v>
      </c>
      <c r="E553" s="19" t="s">
        <v>1014</v>
      </c>
      <c r="F553" s="146" t="s">
        <v>427</v>
      </c>
      <c r="G553" s="11">
        <v>3100000</v>
      </c>
      <c r="H553" s="15" t="s">
        <v>14</v>
      </c>
      <c r="I553" s="102"/>
      <c r="J553" s="42"/>
      <c r="K553" s="39"/>
      <c r="L553" s="6" t="str">
        <f t="shared" si="8"/>
        <v/>
      </c>
      <c r="M553" s="104"/>
      <c r="N553" s="18"/>
      <c r="O553" s="45"/>
      <c r="P553" s="533"/>
      <c r="Q553" s="70"/>
      <c r="R553" s="380"/>
    </row>
    <row r="554" spans="1:18">
      <c r="A554" s="4">
        <v>2</v>
      </c>
      <c r="B554" s="17">
        <v>39906</v>
      </c>
      <c r="C554" s="9" t="s">
        <v>1300</v>
      </c>
      <c r="D554" s="10" t="s">
        <v>1028</v>
      </c>
      <c r="E554" s="19" t="s">
        <v>1014</v>
      </c>
      <c r="F554" s="146" t="s">
        <v>427</v>
      </c>
      <c r="G554" s="11">
        <v>8600000</v>
      </c>
      <c r="H554" s="15" t="s">
        <v>14</v>
      </c>
      <c r="I554" s="102"/>
      <c r="J554" s="42"/>
      <c r="K554" s="39"/>
      <c r="L554" s="6" t="str">
        <f t="shared" si="8"/>
        <v/>
      </c>
      <c r="M554" s="104"/>
      <c r="N554" s="18"/>
      <c r="O554" s="45"/>
      <c r="P554" s="533"/>
      <c r="Q554" s="70"/>
      <c r="R554" s="380"/>
    </row>
    <row r="555" spans="1:18">
      <c r="A555" s="4">
        <v>2</v>
      </c>
      <c r="B555" s="17">
        <v>39906</v>
      </c>
      <c r="C555" s="9" t="s">
        <v>1301</v>
      </c>
      <c r="D555" s="10" t="s">
        <v>1307</v>
      </c>
      <c r="E555" s="19" t="s">
        <v>1119</v>
      </c>
      <c r="F555" s="146" t="s">
        <v>427</v>
      </c>
      <c r="G555" s="11">
        <v>2117000</v>
      </c>
      <c r="H555" s="15" t="s">
        <v>14</v>
      </c>
      <c r="I555" s="102"/>
      <c r="J555" s="42"/>
      <c r="K555" s="39"/>
      <c r="L555" s="6" t="str">
        <f t="shared" si="8"/>
        <v/>
      </c>
      <c r="M555" s="104"/>
      <c r="N555" s="18"/>
      <c r="O555" s="45"/>
      <c r="P555" s="533"/>
      <c r="Q555" s="70"/>
      <c r="R555" s="380"/>
    </row>
    <row r="556" spans="1:18">
      <c r="A556" s="4">
        <v>2</v>
      </c>
      <c r="B556" s="17">
        <v>39906</v>
      </c>
      <c r="C556" s="9" t="s">
        <v>1302</v>
      </c>
      <c r="D556" s="10" t="s">
        <v>1308</v>
      </c>
      <c r="E556" s="19" t="s">
        <v>1021</v>
      </c>
      <c r="F556" s="146" t="s">
        <v>427</v>
      </c>
      <c r="G556" s="11">
        <v>7260000</v>
      </c>
      <c r="H556" s="15" t="s">
        <v>14</v>
      </c>
      <c r="I556" s="102"/>
      <c r="J556" s="42"/>
      <c r="K556" s="39"/>
      <c r="L556" s="6" t="str">
        <f t="shared" si="8"/>
        <v/>
      </c>
      <c r="M556" s="104"/>
      <c r="N556" s="18"/>
      <c r="O556" s="45"/>
      <c r="P556" s="533"/>
      <c r="Q556" s="70"/>
      <c r="R556" s="380"/>
    </row>
    <row r="557" spans="1:18">
      <c r="A557" s="4">
        <v>2</v>
      </c>
      <c r="B557" s="17">
        <v>39906</v>
      </c>
      <c r="C557" s="9" t="s">
        <v>1303</v>
      </c>
      <c r="D557" s="10" t="s">
        <v>1309</v>
      </c>
      <c r="E557" s="19" t="s">
        <v>1033</v>
      </c>
      <c r="F557" s="146" t="s">
        <v>427</v>
      </c>
      <c r="G557" s="11">
        <v>2765000</v>
      </c>
      <c r="H557" s="15" t="s">
        <v>14</v>
      </c>
      <c r="I557" s="102"/>
      <c r="J557" s="42"/>
      <c r="K557" s="39"/>
      <c r="L557" s="6" t="str">
        <f t="shared" si="8"/>
        <v/>
      </c>
      <c r="M557" s="104"/>
      <c r="N557" s="18"/>
      <c r="O557" s="45"/>
      <c r="P557" s="533"/>
      <c r="Q557" s="70"/>
      <c r="R557" s="380"/>
    </row>
    <row r="558" spans="1:18">
      <c r="A558" s="4">
        <v>2</v>
      </c>
      <c r="B558" s="17">
        <v>39906</v>
      </c>
      <c r="C558" s="9" t="s">
        <v>1314</v>
      </c>
      <c r="D558" s="10" t="s">
        <v>1310</v>
      </c>
      <c r="E558" s="19" t="s">
        <v>1030</v>
      </c>
      <c r="F558" s="146" t="s">
        <v>427</v>
      </c>
      <c r="G558" s="11">
        <v>2800000</v>
      </c>
      <c r="H558" s="15" t="s">
        <v>14</v>
      </c>
      <c r="I558" s="102"/>
      <c r="J558" s="42"/>
      <c r="K558" s="39"/>
      <c r="L558" s="6" t="str">
        <f t="shared" si="8"/>
        <v/>
      </c>
      <c r="M558" s="104"/>
      <c r="N558" s="18"/>
      <c r="O558" s="45"/>
      <c r="P558" s="533"/>
      <c r="Q558" s="70"/>
      <c r="R558" s="380"/>
    </row>
    <row r="559" spans="1:18">
      <c r="A559" s="4">
        <v>2</v>
      </c>
      <c r="B559" s="17">
        <v>39906</v>
      </c>
      <c r="C559" s="9" t="s">
        <v>1304</v>
      </c>
      <c r="D559" s="10" t="s">
        <v>1159</v>
      </c>
      <c r="E559" s="19" t="s">
        <v>1001</v>
      </c>
      <c r="F559" s="146" t="s">
        <v>427</v>
      </c>
      <c r="G559" s="11">
        <v>12725000</v>
      </c>
      <c r="H559" s="15" t="s">
        <v>14</v>
      </c>
      <c r="I559" s="102"/>
      <c r="J559" s="42"/>
      <c r="K559" s="39"/>
      <c r="L559" s="6" t="str">
        <f t="shared" si="8"/>
        <v/>
      </c>
      <c r="M559" s="104"/>
      <c r="N559" s="18"/>
      <c r="O559" s="45"/>
      <c r="P559" s="533"/>
      <c r="Q559" s="70"/>
      <c r="R559" s="380"/>
    </row>
    <row r="560" spans="1:18">
      <c r="A560" s="4">
        <v>2</v>
      </c>
      <c r="B560" s="17">
        <v>39906</v>
      </c>
      <c r="C560" s="9" t="s">
        <v>1313</v>
      </c>
      <c r="D560" s="10" t="s">
        <v>1311</v>
      </c>
      <c r="E560" s="19" t="s">
        <v>1073</v>
      </c>
      <c r="F560" s="147" t="s">
        <v>427</v>
      </c>
      <c r="G560" s="11">
        <v>1706000</v>
      </c>
      <c r="H560" s="15" t="s">
        <v>14</v>
      </c>
      <c r="I560" s="102"/>
      <c r="J560" s="42"/>
      <c r="K560" s="39"/>
      <c r="L560" s="6" t="str">
        <f t="shared" si="8"/>
        <v/>
      </c>
      <c r="M560" s="104"/>
      <c r="N560" s="18"/>
      <c r="O560" s="45"/>
      <c r="P560" s="533"/>
      <c r="Q560" s="70"/>
      <c r="R560" s="380"/>
    </row>
    <row r="561" spans="1:18">
      <c r="A561" s="4">
        <v>3</v>
      </c>
      <c r="B561" s="17">
        <v>39913</v>
      </c>
      <c r="C561" s="9" t="s">
        <v>1320</v>
      </c>
      <c r="D561" s="10" t="s">
        <v>1321</v>
      </c>
      <c r="E561" s="20" t="s">
        <v>1322</v>
      </c>
      <c r="F561" s="147" t="s">
        <v>661</v>
      </c>
      <c r="G561" s="11">
        <v>9439000</v>
      </c>
      <c r="H561" s="15" t="s">
        <v>14</v>
      </c>
      <c r="I561" s="102"/>
      <c r="J561" s="42"/>
      <c r="K561" s="39"/>
      <c r="L561" s="6" t="str">
        <f t="shared" si="8"/>
        <v/>
      </c>
      <c r="M561" s="104"/>
      <c r="N561" s="18"/>
      <c r="O561" s="45"/>
      <c r="P561" s="533"/>
      <c r="Q561" s="70"/>
      <c r="R561" s="380"/>
    </row>
    <row r="562" spans="1:18">
      <c r="A562" s="4">
        <v>2</v>
      </c>
      <c r="B562" s="17">
        <v>39913</v>
      </c>
      <c r="C562" s="9" t="s">
        <v>1323</v>
      </c>
      <c r="D562" s="10" t="s">
        <v>656</v>
      </c>
      <c r="E562" s="20" t="s">
        <v>996</v>
      </c>
      <c r="F562" s="147" t="s">
        <v>427</v>
      </c>
      <c r="G562" s="11">
        <v>2211000</v>
      </c>
      <c r="H562" s="15" t="s">
        <v>14</v>
      </c>
      <c r="I562" s="102"/>
      <c r="J562" s="42"/>
      <c r="K562" s="39"/>
      <c r="L562" s="6" t="str">
        <f t="shared" si="8"/>
        <v/>
      </c>
      <c r="M562" s="104"/>
      <c r="N562" s="18"/>
      <c r="O562" s="45"/>
      <c r="P562" s="533"/>
      <c r="Q562" s="70"/>
      <c r="R562" s="380"/>
    </row>
    <row r="563" spans="1:18">
      <c r="A563" s="4">
        <v>2</v>
      </c>
      <c r="B563" s="17">
        <v>39913</v>
      </c>
      <c r="C563" s="9" t="s">
        <v>1324</v>
      </c>
      <c r="D563" s="10" t="s">
        <v>1325</v>
      </c>
      <c r="E563" s="20" t="s">
        <v>994</v>
      </c>
      <c r="F563" s="147" t="s">
        <v>427</v>
      </c>
      <c r="G563" s="11">
        <v>4000000</v>
      </c>
      <c r="H563" s="15" t="s">
        <v>14</v>
      </c>
      <c r="I563" s="102"/>
      <c r="J563" s="42"/>
      <c r="K563" s="39"/>
      <c r="L563" s="6" t="str">
        <f t="shared" si="8"/>
        <v/>
      </c>
      <c r="M563" s="104"/>
      <c r="N563" s="18"/>
      <c r="O563" s="45"/>
      <c r="P563" s="533"/>
      <c r="Q563" s="70"/>
      <c r="R563" s="380"/>
    </row>
    <row r="564" spans="1:18">
      <c r="A564" s="4">
        <v>2</v>
      </c>
      <c r="B564" s="17">
        <v>39913</v>
      </c>
      <c r="C564" s="9" t="s">
        <v>1326</v>
      </c>
      <c r="D564" s="10" t="s">
        <v>872</v>
      </c>
      <c r="E564" s="20" t="s">
        <v>1010</v>
      </c>
      <c r="F564" s="147" t="s">
        <v>427</v>
      </c>
      <c r="G564" s="11">
        <v>5100000</v>
      </c>
      <c r="H564" s="15" t="s">
        <v>14</v>
      </c>
      <c r="I564" s="102"/>
      <c r="J564" s="42"/>
      <c r="K564" s="39"/>
      <c r="L564" s="6" t="str">
        <f t="shared" si="8"/>
        <v/>
      </c>
      <c r="M564" s="104"/>
      <c r="N564" s="18"/>
      <c r="O564" s="45"/>
      <c r="P564" s="533"/>
      <c r="Q564" s="70"/>
      <c r="R564" s="380"/>
    </row>
    <row r="565" spans="1:18">
      <c r="A565" s="4">
        <v>2</v>
      </c>
      <c r="B565" s="17">
        <v>39913</v>
      </c>
      <c r="C565" s="9" t="s">
        <v>1327</v>
      </c>
      <c r="D565" s="10" t="s">
        <v>1328</v>
      </c>
      <c r="E565" s="20" t="s">
        <v>994</v>
      </c>
      <c r="F565" s="147" t="s">
        <v>427</v>
      </c>
      <c r="G565" s="11">
        <v>2040000</v>
      </c>
      <c r="H565" s="15" t="s">
        <v>14</v>
      </c>
      <c r="I565" s="102"/>
      <c r="J565" s="42"/>
      <c r="K565" s="39"/>
      <c r="L565" s="6" t="str">
        <f t="shared" si="8"/>
        <v/>
      </c>
      <c r="M565" s="104"/>
      <c r="N565" s="18"/>
      <c r="O565" s="45"/>
      <c r="P565" s="533"/>
      <c r="Q565" s="70"/>
      <c r="R565" s="380"/>
    </row>
    <row r="566" spans="1:18" ht="15" customHeight="1">
      <c r="A566" s="4"/>
      <c r="B566" s="17">
        <v>39920</v>
      </c>
      <c r="C566" s="9" t="s">
        <v>1344</v>
      </c>
      <c r="D566" s="10" t="s">
        <v>1349</v>
      </c>
      <c r="E566" s="20" t="s">
        <v>711</v>
      </c>
      <c r="F566" s="147" t="s">
        <v>505</v>
      </c>
      <c r="G566" s="11">
        <v>13179000</v>
      </c>
      <c r="H566" s="15" t="s">
        <v>14</v>
      </c>
      <c r="I566" s="102"/>
      <c r="J566" s="42"/>
      <c r="K566" s="39"/>
      <c r="L566" s="6" t="str">
        <f t="shared" si="8"/>
        <v/>
      </c>
      <c r="M566" s="104"/>
      <c r="N566" s="18"/>
      <c r="O566" s="45"/>
      <c r="P566" s="533"/>
      <c r="Q566" s="70"/>
      <c r="R566" s="380"/>
    </row>
    <row r="567" spans="1:18">
      <c r="A567" s="4">
        <v>2</v>
      </c>
      <c r="B567" s="17">
        <v>39920</v>
      </c>
      <c r="C567" s="9" t="s">
        <v>1345</v>
      </c>
      <c r="D567" s="10" t="s">
        <v>1350</v>
      </c>
      <c r="E567" s="20" t="s">
        <v>1035</v>
      </c>
      <c r="F567" s="147" t="s">
        <v>427</v>
      </c>
      <c r="G567" s="11">
        <v>9960000</v>
      </c>
      <c r="H567" s="15" t="s">
        <v>14</v>
      </c>
      <c r="I567" s="102"/>
      <c r="J567" s="42"/>
      <c r="K567" s="39"/>
      <c r="L567" s="6" t="str">
        <f t="shared" si="8"/>
        <v/>
      </c>
      <c r="M567" s="104"/>
      <c r="N567" s="18"/>
      <c r="O567" s="45"/>
      <c r="P567" s="533"/>
      <c r="Q567" s="70"/>
      <c r="R567" s="380"/>
    </row>
    <row r="568" spans="1:18">
      <c r="A568" s="4">
        <v>2</v>
      </c>
      <c r="B568" s="17">
        <v>39920</v>
      </c>
      <c r="C568" s="9" t="s">
        <v>1346</v>
      </c>
      <c r="D568" s="10" t="s">
        <v>1351</v>
      </c>
      <c r="E568" s="20" t="s">
        <v>1059</v>
      </c>
      <c r="F568" s="147" t="s">
        <v>427</v>
      </c>
      <c r="G568" s="11">
        <v>3800000</v>
      </c>
      <c r="H568" s="15" t="s">
        <v>14</v>
      </c>
      <c r="I568" s="102"/>
      <c r="J568" s="42"/>
      <c r="K568" s="39"/>
      <c r="L568" s="6" t="str">
        <f t="shared" si="8"/>
        <v/>
      </c>
      <c r="M568" s="104"/>
      <c r="N568" s="18"/>
      <c r="O568" s="45"/>
      <c r="P568" s="533"/>
      <c r="Q568" s="70"/>
      <c r="R568" s="380"/>
    </row>
    <row r="569" spans="1:18">
      <c r="A569" s="4">
        <v>2</v>
      </c>
      <c r="B569" s="17">
        <v>39920</v>
      </c>
      <c r="C569" s="9" t="s">
        <v>1347</v>
      </c>
      <c r="D569" s="10" t="s">
        <v>1352</v>
      </c>
      <c r="E569" s="20" t="s">
        <v>1136</v>
      </c>
      <c r="F569" s="147" t="s">
        <v>427</v>
      </c>
      <c r="G569" s="11">
        <v>3690000</v>
      </c>
      <c r="H569" s="15" t="s">
        <v>14</v>
      </c>
      <c r="I569" s="102"/>
      <c r="J569" s="42"/>
      <c r="K569" s="39"/>
      <c r="L569" s="6" t="str">
        <f t="shared" si="8"/>
        <v/>
      </c>
      <c r="M569" s="104"/>
      <c r="N569" s="18"/>
      <c r="O569" s="45"/>
      <c r="P569" s="533"/>
      <c r="Q569" s="70"/>
      <c r="R569" s="380"/>
    </row>
    <row r="570" spans="1:18">
      <c r="A570" s="4">
        <v>2</v>
      </c>
      <c r="B570" s="17">
        <v>39920</v>
      </c>
      <c r="C570" s="9" t="s">
        <v>1348</v>
      </c>
      <c r="D570" s="10" t="s">
        <v>132</v>
      </c>
      <c r="E570" s="20" t="s">
        <v>133</v>
      </c>
      <c r="F570" s="147" t="s">
        <v>427</v>
      </c>
      <c r="G570" s="11">
        <v>7500000</v>
      </c>
      <c r="H570" s="15" t="s">
        <v>14</v>
      </c>
      <c r="I570" s="102"/>
      <c r="J570" s="42"/>
      <c r="K570" s="39"/>
      <c r="L570" s="6" t="str">
        <f t="shared" si="8"/>
        <v/>
      </c>
      <c r="M570" s="104"/>
      <c r="N570" s="18"/>
      <c r="O570" s="45"/>
      <c r="P570" s="533"/>
      <c r="Q570" s="70"/>
      <c r="R570" s="380"/>
    </row>
    <row r="571" spans="1:18">
      <c r="A571" s="4">
        <v>2</v>
      </c>
      <c r="B571" s="17">
        <v>39920</v>
      </c>
      <c r="C571" s="9" t="s">
        <v>1353</v>
      </c>
      <c r="D571" s="10" t="s">
        <v>1036</v>
      </c>
      <c r="E571" s="20" t="s">
        <v>1021</v>
      </c>
      <c r="F571" s="147" t="s">
        <v>427</v>
      </c>
      <c r="G571" s="11">
        <v>2816000</v>
      </c>
      <c r="H571" s="15" t="s">
        <v>14</v>
      </c>
      <c r="I571" s="23"/>
      <c r="J571" s="42"/>
      <c r="K571" s="39"/>
      <c r="L571" s="6" t="str">
        <f t="shared" si="8"/>
        <v/>
      </c>
      <c r="M571" s="104"/>
      <c r="N571" s="18"/>
      <c r="O571" s="45"/>
      <c r="P571" s="533"/>
      <c r="Q571" s="70"/>
      <c r="R571" s="380"/>
    </row>
    <row r="572" spans="1:18">
      <c r="A572" s="4"/>
      <c r="B572" s="17">
        <v>39927</v>
      </c>
      <c r="C572" s="9" t="s">
        <v>309</v>
      </c>
      <c r="D572" s="10" t="s">
        <v>1374</v>
      </c>
      <c r="E572" s="20" t="s">
        <v>588</v>
      </c>
      <c r="F572" s="147" t="s">
        <v>505</v>
      </c>
      <c r="G572" s="11">
        <v>11000000</v>
      </c>
      <c r="H572" s="15" t="s">
        <v>14</v>
      </c>
      <c r="I572" s="23"/>
      <c r="J572" s="42"/>
      <c r="K572" s="39"/>
      <c r="L572" s="6" t="str">
        <f t="shared" si="8"/>
        <v/>
      </c>
      <c r="M572" s="104"/>
      <c r="N572" s="18"/>
      <c r="O572" s="45"/>
      <c r="P572" s="533"/>
      <c r="Q572" s="70"/>
      <c r="R572" s="380"/>
    </row>
    <row r="573" spans="1:18">
      <c r="A573" s="4">
        <v>2</v>
      </c>
      <c r="B573" s="17">
        <v>39927</v>
      </c>
      <c r="C573" s="9" t="s">
        <v>1366</v>
      </c>
      <c r="D573" s="10" t="s">
        <v>1375</v>
      </c>
      <c r="E573" s="20" t="s">
        <v>588</v>
      </c>
      <c r="F573" s="147" t="s">
        <v>427</v>
      </c>
      <c r="G573" s="11">
        <v>1635000</v>
      </c>
      <c r="H573" s="15" t="s">
        <v>14</v>
      </c>
      <c r="I573" s="23"/>
      <c r="J573" s="42"/>
      <c r="K573" s="39"/>
      <c r="L573" s="6" t="str">
        <f t="shared" si="8"/>
        <v/>
      </c>
      <c r="M573" s="104"/>
      <c r="N573" s="18"/>
      <c r="O573" s="45"/>
      <c r="P573" s="533"/>
      <c r="Q573" s="70"/>
      <c r="R573" s="380"/>
    </row>
    <row r="574" spans="1:18">
      <c r="A574" s="4">
        <v>2</v>
      </c>
      <c r="B574" s="17">
        <v>39927</v>
      </c>
      <c r="C574" s="9" t="s">
        <v>1367</v>
      </c>
      <c r="D574" s="10" t="s">
        <v>1376</v>
      </c>
      <c r="E574" s="20" t="s">
        <v>1078</v>
      </c>
      <c r="F574" s="147" t="s">
        <v>427</v>
      </c>
      <c r="G574" s="11">
        <v>1500000</v>
      </c>
      <c r="H574" s="15" t="s">
        <v>14</v>
      </c>
      <c r="I574" s="23"/>
      <c r="J574" s="42"/>
      <c r="K574" s="39"/>
      <c r="L574" s="6" t="str">
        <f t="shared" si="8"/>
        <v/>
      </c>
      <c r="M574" s="104"/>
      <c r="N574" s="18"/>
      <c r="O574" s="45"/>
      <c r="P574" s="533"/>
      <c r="Q574" s="70"/>
      <c r="R574" s="380"/>
    </row>
    <row r="575" spans="1:18">
      <c r="A575" s="4">
        <v>2</v>
      </c>
      <c r="B575" s="17">
        <v>39927</v>
      </c>
      <c r="C575" s="9" t="s">
        <v>1386</v>
      </c>
      <c r="D575" s="10" t="s">
        <v>1377</v>
      </c>
      <c r="E575" s="20" t="s">
        <v>1004</v>
      </c>
      <c r="F575" s="147" t="s">
        <v>427</v>
      </c>
      <c r="G575" s="11">
        <v>3216000</v>
      </c>
      <c r="H575" s="15" t="s">
        <v>14</v>
      </c>
      <c r="I575" s="23"/>
      <c r="J575" s="42"/>
      <c r="K575" s="39"/>
      <c r="L575" s="6" t="str">
        <f t="shared" si="8"/>
        <v/>
      </c>
      <c r="M575" s="104"/>
      <c r="N575" s="18"/>
      <c r="O575" s="45"/>
      <c r="P575" s="533"/>
      <c r="Q575" s="70"/>
      <c r="R575" s="380"/>
    </row>
    <row r="576" spans="1:18">
      <c r="A576" s="4">
        <v>2</v>
      </c>
      <c r="B576" s="17">
        <v>39927</v>
      </c>
      <c r="C576" s="9" t="s">
        <v>1368</v>
      </c>
      <c r="D576" s="10" t="s">
        <v>1378</v>
      </c>
      <c r="E576" s="20" t="s">
        <v>1017</v>
      </c>
      <c r="F576" s="147" t="s">
        <v>427</v>
      </c>
      <c r="G576" s="11">
        <v>12660000</v>
      </c>
      <c r="H576" s="15" t="s">
        <v>14</v>
      </c>
      <c r="I576" s="23"/>
      <c r="J576" s="42"/>
      <c r="K576" s="39"/>
      <c r="L576" s="6" t="str">
        <f t="shared" si="8"/>
        <v/>
      </c>
      <c r="M576" s="104"/>
      <c r="N576" s="18"/>
      <c r="O576" s="45"/>
      <c r="P576" s="533"/>
      <c r="Q576" s="70"/>
      <c r="R576" s="380"/>
    </row>
    <row r="577" spans="1:18">
      <c r="A577" s="4">
        <v>2</v>
      </c>
      <c r="B577" s="17">
        <v>39927</v>
      </c>
      <c r="C577" s="9" t="s">
        <v>1369</v>
      </c>
      <c r="D577" s="10" t="s">
        <v>1379</v>
      </c>
      <c r="E577" s="20" t="s">
        <v>1048</v>
      </c>
      <c r="F577" s="147" t="s">
        <v>427</v>
      </c>
      <c r="G577" s="11">
        <v>1312000</v>
      </c>
      <c r="H577" s="15" t="s">
        <v>14</v>
      </c>
      <c r="I577" s="23"/>
      <c r="J577" s="42"/>
      <c r="K577" s="39"/>
      <c r="L577" s="6" t="str">
        <f t="shared" si="8"/>
        <v/>
      </c>
      <c r="M577" s="104"/>
      <c r="N577" s="18"/>
      <c r="O577" s="45"/>
      <c r="P577" s="533"/>
      <c r="Q577" s="70"/>
      <c r="R577" s="380"/>
    </row>
    <row r="578" spans="1:18">
      <c r="A578" s="4">
        <v>2</v>
      </c>
      <c r="B578" s="17">
        <v>39927</v>
      </c>
      <c r="C578" s="9" t="s">
        <v>1387</v>
      </c>
      <c r="D578" s="10" t="s">
        <v>1380</v>
      </c>
      <c r="E578" s="20" t="s">
        <v>1014</v>
      </c>
      <c r="F578" s="147" t="s">
        <v>427</v>
      </c>
      <c r="G578" s="11">
        <v>15000000</v>
      </c>
      <c r="H578" s="15" t="s">
        <v>14</v>
      </c>
      <c r="I578" s="23"/>
      <c r="J578" s="42"/>
      <c r="K578" s="39"/>
      <c r="L578" s="6" t="str">
        <f t="shared" si="8"/>
        <v/>
      </c>
      <c r="M578" s="104"/>
      <c r="N578" s="18"/>
      <c r="O578" s="45"/>
      <c r="P578" s="533"/>
      <c r="Q578" s="70"/>
      <c r="R578" s="380"/>
    </row>
    <row r="579" spans="1:18">
      <c r="A579" s="4">
        <v>2</v>
      </c>
      <c r="B579" s="17">
        <v>39927</v>
      </c>
      <c r="C579" s="9" t="s">
        <v>1370</v>
      </c>
      <c r="D579" s="10" t="s">
        <v>1381</v>
      </c>
      <c r="E579" s="20" t="s">
        <v>994</v>
      </c>
      <c r="F579" s="147" t="s">
        <v>427</v>
      </c>
      <c r="G579" s="11">
        <v>60000000</v>
      </c>
      <c r="H579" s="15" t="s">
        <v>14</v>
      </c>
      <c r="I579" s="23"/>
      <c r="J579" s="42"/>
      <c r="K579" s="39"/>
      <c r="L579" s="6" t="str">
        <f t="shared" si="8"/>
        <v/>
      </c>
      <c r="M579" s="104"/>
      <c r="N579" s="18"/>
      <c r="O579" s="45"/>
      <c r="P579" s="533"/>
      <c r="Q579" s="70"/>
      <c r="R579" s="380"/>
    </row>
    <row r="580" spans="1:18">
      <c r="A580" s="4">
        <v>2</v>
      </c>
      <c r="B580" s="17">
        <v>39927</v>
      </c>
      <c r="C580" s="9" t="s">
        <v>1371</v>
      </c>
      <c r="D580" s="10" t="s">
        <v>644</v>
      </c>
      <c r="E580" s="20" t="s">
        <v>1035</v>
      </c>
      <c r="F580" s="147" t="s">
        <v>427</v>
      </c>
      <c r="G580" s="11">
        <v>4871000</v>
      </c>
      <c r="H580" s="15" t="s">
        <v>14</v>
      </c>
      <c r="I580" s="23"/>
      <c r="J580" s="42"/>
      <c r="K580" s="39"/>
      <c r="L580" s="6" t="str">
        <f t="shared" si="8"/>
        <v/>
      </c>
      <c r="M580" s="104"/>
      <c r="N580" s="18"/>
      <c r="O580" s="45"/>
      <c r="P580" s="533"/>
      <c r="Q580" s="70"/>
      <c r="R580" s="380"/>
    </row>
    <row r="581" spans="1:18">
      <c r="A581" s="4">
        <v>2</v>
      </c>
      <c r="B581" s="17">
        <v>39927</v>
      </c>
      <c r="C581" s="9" t="s">
        <v>1372</v>
      </c>
      <c r="D581" s="10" t="s">
        <v>1382</v>
      </c>
      <c r="E581" s="20" t="s">
        <v>1131</v>
      </c>
      <c r="F581" s="147" t="s">
        <v>427</v>
      </c>
      <c r="G581" s="11">
        <v>4000000</v>
      </c>
      <c r="H581" s="15" t="s">
        <v>14</v>
      </c>
      <c r="I581" s="23"/>
      <c r="J581" s="42"/>
      <c r="K581" s="39"/>
      <c r="L581" s="6" t="str">
        <f t="shared" si="8"/>
        <v/>
      </c>
      <c r="M581" s="104"/>
      <c r="N581" s="18"/>
      <c r="O581" s="45"/>
      <c r="P581" s="533"/>
      <c r="Q581" s="70"/>
      <c r="R581" s="380"/>
    </row>
    <row r="582" spans="1:18">
      <c r="A582" s="4">
        <v>2</v>
      </c>
      <c r="B582" s="17">
        <v>39927</v>
      </c>
      <c r="C582" s="9" t="s">
        <v>1373</v>
      </c>
      <c r="D582" s="10" t="s">
        <v>1383</v>
      </c>
      <c r="E582" s="20" t="s">
        <v>994</v>
      </c>
      <c r="F582" s="147" t="s">
        <v>427</v>
      </c>
      <c r="G582" s="11">
        <v>3652000</v>
      </c>
      <c r="H582" s="15" t="s">
        <v>14</v>
      </c>
      <c r="I582" s="41"/>
      <c r="J582" s="43"/>
      <c r="K582" s="39"/>
      <c r="L582" s="6" t="str">
        <f t="shared" si="8"/>
        <v/>
      </c>
      <c r="M582" s="104"/>
      <c r="N582" s="18"/>
      <c r="O582" s="45"/>
      <c r="P582" s="535"/>
      <c r="Q582" s="70"/>
      <c r="R582" s="380"/>
    </row>
    <row r="583" spans="1:18" s="290" customFormat="1" ht="30.75">
      <c r="A583" s="251">
        <v>8</v>
      </c>
      <c r="B583" s="1006">
        <v>39927</v>
      </c>
      <c r="C583" s="279" t="s">
        <v>1388</v>
      </c>
      <c r="D583" s="280" t="s">
        <v>758</v>
      </c>
      <c r="E583" s="291" t="s">
        <v>1078</v>
      </c>
      <c r="F583" s="292" t="s">
        <v>1420</v>
      </c>
      <c r="G583" s="256">
        <v>3000000</v>
      </c>
      <c r="H583" s="283" t="s">
        <v>14</v>
      </c>
      <c r="I583" s="293">
        <v>40141</v>
      </c>
      <c r="J583" s="285"/>
      <c r="K583" s="286">
        <v>1600000</v>
      </c>
      <c r="L583" s="287">
        <f t="shared" si="8"/>
        <v>1400000</v>
      </c>
      <c r="M583" s="564" t="s">
        <v>1672</v>
      </c>
      <c r="N583" s="289"/>
      <c r="O583" s="646"/>
      <c r="P583" s="534"/>
      <c r="Q583" s="337"/>
      <c r="R583" s="381"/>
    </row>
    <row r="584" spans="1:18">
      <c r="A584" s="4"/>
      <c r="B584" s="17">
        <v>39934</v>
      </c>
      <c r="C584" s="9" t="s">
        <v>1391</v>
      </c>
      <c r="D584" s="10" t="s">
        <v>1396</v>
      </c>
      <c r="E584" s="20" t="s">
        <v>1220</v>
      </c>
      <c r="F584" s="147" t="s">
        <v>505</v>
      </c>
      <c r="G584" s="11">
        <v>14738000</v>
      </c>
      <c r="H584" s="15" t="s">
        <v>14</v>
      </c>
      <c r="I584" s="23"/>
      <c r="J584" s="42"/>
      <c r="K584" s="39"/>
      <c r="L584" s="6" t="str">
        <f t="shared" si="8"/>
        <v/>
      </c>
      <c r="M584" s="104"/>
      <c r="N584" s="18"/>
      <c r="O584" s="45"/>
      <c r="P584" s="533"/>
      <c r="Q584" s="70"/>
      <c r="R584" s="380"/>
    </row>
    <row r="585" spans="1:18">
      <c r="A585" s="4">
        <v>2</v>
      </c>
      <c r="B585" s="17">
        <v>39934</v>
      </c>
      <c r="C585" s="9" t="s">
        <v>1392</v>
      </c>
      <c r="D585" s="10" t="s">
        <v>874</v>
      </c>
      <c r="E585" s="20" t="s">
        <v>1199</v>
      </c>
      <c r="F585" s="147" t="s">
        <v>427</v>
      </c>
      <c r="G585" s="11">
        <v>2250000</v>
      </c>
      <c r="H585" s="15" t="s">
        <v>14</v>
      </c>
      <c r="I585" s="23"/>
      <c r="J585" s="42"/>
      <c r="K585" s="39"/>
      <c r="L585" s="6" t="str">
        <f t="shared" si="8"/>
        <v/>
      </c>
      <c r="M585" s="104"/>
      <c r="N585" s="18"/>
      <c r="O585" s="45"/>
      <c r="P585" s="533"/>
      <c r="Q585" s="70"/>
      <c r="R585" s="380"/>
    </row>
    <row r="586" spans="1:18">
      <c r="A586" s="4">
        <v>2</v>
      </c>
      <c r="B586" s="17">
        <v>39934</v>
      </c>
      <c r="C586" s="9" t="s">
        <v>1393</v>
      </c>
      <c r="D586" s="10" t="s">
        <v>943</v>
      </c>
      <c r="E586" s="20" t="s">
        <v>1059</v>
      </c>
      <c r="F586" s="147" t="s">
        <v>427</v>
      </c>
      <c r="G586" s="11">
        <v>4500000</v>
      </c>
      <c r="H586" s="15" t="s">
        <v>14</v>
      </c>
      <c r="I586" s="23"/>
      <c r="J586" s="42"/>
      <c r="K586" s="39"/>
      <c r="L586" s="6" t="str">
        <f t="shared" si="8"/>
        <v/>
      </c>
      <c r="M586" s="104"/>
      <c r="N586" s="18"/>
      <c r="O586" s="45"/>
      <c r="P586" s="533"/>
      <c r="Q586" s="70"/>
      <c r="R586" s="380"/>
    </row>
    <row r="587" spans="1:18">
      <c r="A587" s="4">
        <v>2</v>
      </c>
      <c r="B587" s="17">
        <v>39934</v>
      </c>
      <c r="C587" s="9" t="s">
        <v>1394</v>
      </c>
      <c r="D587" s="10" t="s">
        <v>1057</v>
      </c>
      <c r="E587" s="20" t="s">
        <v>711</v>
      </c>
      <c r="F587" s="147" t="s">
        <v>427</v>
      </c>
      <c r="G587" s="11">
        <v>3194000</v>
      </c>
      <c r="H587" s="15" t="s">
        <v>14</v>
      </c>
      <c r="I587" s="23"/>
      <c r="J587" s="42"/>
      <c r="K587" s="39"/>
      <c r="L587" s="6" t="str">
        <f t="shared" si="8"/>
        <v/>
      </c>
      <c r="M587" s="104"/>
      <c r="N587" s="18"/>
      <c r="O587" s="45"/>
      <c r="P587" s="533"/>
      <c r="Q587" s="70"/>
      <c r="R587" s="380"/>
    </row>
    <row r="588" spans="1:18">
      <c r="A588" s="4">
        <v>2</v>
      </c>
      <c r="B588" s="17">
        <v>39934</v>
      </c>
      <c r="C588" s="9" t="s">
        <v>1399</v>
      </c>
      <c r="D588" s="10" t="s">
        <v>931</v>
      </c>
      <c r="E588" s="20" t="s">
        <v>994</v>
      </c>
      <c r="F588" s="147" t="s">
        <v>427</v>
      </c>
      <c r="G588" s="11">
        <v>4000000</v>
      </c>
      <c r="H588" s="15" t="s">
        <v>14</v>
      </c>
      <c r="I588" s="23"/>
      <c r="J588" s="42"/>
      <c r="K588" s="39"/>
      <c r="L588" s="6" t="str">
        <f t="shared" si="8"/>
        <v/>
      </c>
      <c r="M588" s="104"/>
      <c r="N588" s="18"/>
      <c r="O588" s="45"/>
      <c r="P588" s="533"/>
      <c r="Q588" s="70"/>
      <c r="R588" s="380"/>
    </row>
    <row r="589" spans="1:18" s="290" customFormat="1" ht="28.5">
      <c r="A589" s="251">
        <v>8</v>
      </c>
      <c r="B589" s="1006">
        <v>39934</v>
      </c>
      <c r="C589" s="279" t="s">
        <v>1395</v>
      </c>
      <c r="D589" s="280" t="s">
        <v>1397</v>
      </c>
      <c r="E589" s="291" t="s">
        <v>1078</v>
      </c>
      <c r="F589" s="292" t="s">
        <v>1420</v>
      </c>
      <c r="G589" s="256">
        <v>6100000</v>
      </c>
      <c r="H589" s="283" t="s">
        <v>14</v>
      </c>
      <c r="I589" s="293"/>
      <c r="J589" s="285"/>
      <c r="K589" s="286"/>
      <c r="L589" s="6" t="str">
        <f t="shared" si="8"/>
        <v/>
      </c>
      <c r="M589" s="288"/>
      <c r="N589" s="289"/>
      <c r="O589" s="646"/>
      <c r="P589" s="534"/>
      <c r="Q589" s="337"/>
      <c r="R589" s="381"/>
    </row>
    <row r="590" spans="1:18" s="290" customFormat="1" ht="28.5">
      <c r="A590" s="251">
        <v>8</v>
      </c>
      <c r="B590" s="1006">
        <v>39934</v>
      </c>
      <c r="C590" s="279" t="s">
        <v>1400</v>
      </c>
      <c r="D590" s="279" t="s">
        <v>1398</v>
      </c>
      <c r="E590" s="294" t="s">
        <v>754</v>
      </c>
      <c r="F590" s="292" t="s">
        <v>1420</v>
      </c>
      <c r="G590" s="256">
        <v>10750000</v>
      </c>
      <c r="H590" s="283" t="s">
        <v>14</v>
      </c>
      <c r="I590" s="293"/>
      <c r="J590" s="285"/>
      <c r="K590" s="286"/>
      <c r="L590" s="6" t="str">
        <f t="shared" si="8"/>
        <v/>
      </c>
      <c r="M590" s="288"/>
      <c r="N590" s="289"/>
      <c r="O590" s="646"/>
      <c r="P590" s="534"/>
      <c r="Q590" s="337"/>
      <c r="R590" s="381"/>
    </row>
    <row r="591" spans="1:18">
      <c r="A591" s="4">
        <v>2</v>
      </c>
      <c r="B591" s="17">
        <v>39941</v>
      </c>
      <c r="C591" s="9" t="s">
        <v>1404</v>
      </c>
      <c r="D591" s="9" t="s">
        <v>1408</v>
      </c>
      <c r="E591" s="7" t="s">
        <v>1322</v>
      </c>
      <c r="F591" s="149" t="s">
        <v>427</v>
      </c>
      <c r="G591" s="11">
        <v>3091000</v>
      </c>
      <c r="H591" s="15" t="s">
        <v>14</v>
      </c>
      <c r="I591" s="23"/>
      <c r="J591" s="42"/>
      <c r="K591" s="39"/>
      <c r="L591" s="6" t="str">
        <f t="shared" si="8"/>
        <v/>
      </c>
      <c r="M591" s="104"/>
      <c r="N591" s="18"/>
      <c r="O591" s="45"/>
      <c r="P591" s="533"/>
      <c r="Q591" s="70"/>
      <c r="R591" s="380"/>
    </row>
    <row r="592" spans="1:18">
      <c r="A592" s="4">
        <v>2</v>
      </c>
      <c r="B592" s="17">
        <v>39941</v>
      </c>
      <c r="C592" s="9" t="s">
        <v>1405</v>
      </c>
      <c r="D592" s="9" t="s">
        <v>943</v>
      </c>
      <c r="E592" s="7" t="s">
        <v>1059</v>
      </c>
      <c r="F592" s="147" t="s">
        <v>427</v>
      </c>
      <c r="G592" s="11">
        <v>5500000</v>
      </c>
      <c r="H592" s="15" t="s">
        <v>14</v>
      </c>
      <c r="I592" s="23"/>
      <c r="J592" s="42"/>
      <c r="K592" s="39"/>
      <c r="L592" s="6" t="str">
        <f t="shared" si="8"/>
        <v/>
      </c>
      <c r="M592" s="104"/>
      <c r="N592" s="18"/>
      <c r="O592" s="45"/>
      <c r="P592" s="533"/>
      <c r="Q592" s="70"/>
      <c r="R592" s="380"/>
    </row>
    <row r="593" spans="1:18">
      <c r="A593" s="4">
        <v>2</v>
      </c>
      <c r="B593" s="17">
        <v>39941</v>
      </c>
      <c r="C593" s="9" t="s">
        <v>1406</v>
      </c>
      <c r="D593" s="9" t="s">
        <v>1409</v>
      </c>
      <c r="E593" s="7" t="s">
        <v>1059</v>
      </c>
      <c r="F593" s="147" t="s">
        <v>427</v>
      </c>
      <c r="G593" s="11">
        <v>6000000</v>
      </c>
      <c r="H593" s="15" t="s">
        <v>14</v>
      </c>
      <c r="I593" s="23"/>
      <c r="J593" s="42"/>
      <c r="K593" s="39"/>
      <c r="L593" s="6" t="str">
        <f t="shared" si="8"/>
        <v/>
      </c>
      <c r="M593" s="104"/>
      <c r="N593" s="18"/>
      <c r="O593" s="45"/>
      <c r="P593" s="533"/>
      <c r="Q593" s="70"/>
      <c r="R593" s="380"/>
    </row>
    <row r="594" spans="1:18" s="290" customFormat="1" ht="28.5">
      <c r="A594" s="251">
        <v>8</v>
      </c>
      <c r="B594" s="1006">
        <v>39941</v>
      </c>
      <c r="C594" s="279" t="s">
        <v>1416</v>
      </c>
      <c r="D594" s="279" t="s">
        <v>1410</v>
      </c>
      <c r="E594" s="294" t="s">
        <v>994</v>
      </c>
      <c r="F594" s="292" t="s">
        <v>1420</v>
      </c>
      <c r="G594" s="256">
        <v>3000000</v>
      </c>
      <c r="H594" s="283" t="s">
        <v>14</v>
      </c>
      <c r="I594" s="293"/>
      <c r="J594" s="285"/>
      <c r="K594" s="286"/>
      <c r="L594" s="6" t="str">
        <f t="shared" ref="L594:L615" si="9">IF($K594&lt;&gt;0,$G594-$K594,"")</f>
        <v/>
      </c>
      <c r="M594" s="288"/>
      <c r="N594" s="289"/>
      <c r="O594" s="646"/>
      <c r="P594" s="534"/>
      <c r="Q594" s="337"/>
      <c r="R594" s="381"/>
    </row>
    <row r="595" spans="1:18" s="290" customFormat="1" ht="28.5">
      <c r="A595" s="251">
        <v>8</v>
      </c>
      <c r="B595" s="1006">
        <v>39941</v>
      </c>
      <c r="C595" s="279" t="s">
        <v>1415</v>
      </c>
      <c r="D595" s="279" t="s">
        <v>1411</v>
      </c>
      <c r="E595" s="294" t="s">
        <v>1014</v>
      </c>
      <c r="F595" s="292" t="s">
        <v>1420</v>
      </c>
      <c r="G595" s="256">
        <v>4000000</v>
      </c>
      <c r="H595" s="283" t="s">
        <v>14</v>
      </c>
      <c r="I595" s="293"/>
      <c r="J595" s="285"/>
      <c r="K595" s="286"/>
      <c r="L595" s="6" t="str">
        <f t="shared" si="9"/>
        <v/>
      </c>
      <c r="M595" s="288"/>
      <c r="N595" s="289"/>
      <c r="O595" s="646"/>
      <c r="P595" s="534"/>
      <c r="Q595" s="337"/>
      <c r="R595" s="381"/>
    </row>
    <row r="596" spans="1:18" s="290" customFormat="1" ht="28.5">
      <c r="A596" s="251">
        <v>8</v>
      </c>
      <c r="B596" s="1006">
        <v>39941</v>
      </c>
      <c r="C596" s="279" t="s">
        <v>1414</v>
      </c>
      <c r="D596" s="279" t="s">
        <v>1412</v>
      </c>
      <c r="E596" s="294" t="s">
        <v>1010</v>
      </c>
      <c r="F596" s="292" t="s">
        <v>1420</v>
      </c>
      <c r="G596" s="256">
        <v>13644000</v>
      </c>
      <c r="H596" s="283" t="s">
        <v>14</v>
      </c>
      <c r="I596" s="293"/>
      <c r="J596" s="285"/>
      <c r="K596" s="295"/>
      <c r="L596" s="6" t="str">
        <f t="shared" si="9"/>
        <v/>
      </c>
      <c r="M596" s="288"/>
      <c r="N596" s="289"/>
      <c r="O596" s="646"/>
      <c r="P596" s="534"/>
      <c r="Q596" s="337"/>
      <c r="R596" s="381"/>
    </row>
    <row r="597" spans="1:18">
      <c r="A597" s="4" t="s">
        <v>1418</v>
      </c>
      <c r="B597" s="17">
        <v>39941</v>
      </c>
      <c r="C597" s="9" t="s">
        <v>1407</v>
      </c>
      <c r="D597" s="9" t="s">
        <v>1413</v>
      </c>
      <c r="E597" s="7" t="s">
        <v>994</v>
      </c>
      <c r="F597" s="147" t="s">
        <v>1417</v>
      </c>
      <c r="G597" s="11">
        <v>6784000</v>
      </c>
      <c r="H597" s="15" t="s">
        <v>14</v>
      </c>
      <c r="I597" s="23"/>
      <c r="J597" s="42"/>
      <c r="K597" s="40"/>
      <c r="L597" s="6" t="str">
        <f t="shared" si="9"/>
        <v/>
      </c>
      <c r="M597" s="104"/>
      <c r="N597" s="18"/>
      <c r="O597" s="45"/>
      <c r="P597" s="533"/>
      <c r="Q597" s="70"/>
      <c r="R597" s="380"/>
    </row>
    <row r="598" spans="1:18">
      <c r="A598" s="4"/>
      <c r="B598" s="17">
        <v>39948</v>
      </c>
      <c r="C598" s="9" t="s">
        <v>1421</v>
      </c>
      <c r="D598" s="9" t="s">
        <v>1431</v>
      </c>
      <c r="E598" s="7" t="s">
        <v>588</v>
      </c>
      <c r="F598" s="150" t="s">
        <v>505</v>
      </c>
      <c r="G598" s="11">
        <v>21000000</v>
      </c>
      <c r="H598" s="15" t="s">
        <v>14</v>
      </c>
      <c r="I598" s="23"/>
      <c r="J598" s="42"/>
      <c r="K598" s="40"/>
      <c r="L598" s="6" t="str">
        <f t="shared" si="9"/>
        <v/>
      </c>
      <c r="M598" s="104"/>
      <c r="N598" s="18"/>
      <c r="O598" s="45"/>
      <c r="P598" s="533"/>
      <c r="Q598" s="70"/>
      <c r="R598" s="380"/>
    </row>
    <row r="599" spans="1:18">
      <c r="A599" s="4">
        <v>2</v>
      </c>
      <c r="B599" s="17">
        <v>39948</v>
      </c>
      <c r="C599" s="9" t="s">
        <v>1422</v>
      </c>
      <c r="D599" s="9" t="s">
        <v>1432</v>
      </c>
      <c r="E599" s="7" t="s">
        <v>1322</v>
      </c>
      <c r="F599" s="147" t="s">
        <v>427</v>
      </c>
      <c r="G599" s="11">
        <v>1341000</v>
      </c>
      <c r="H599" s="15" t="s">
        <v>14</v>
      </c>
      <c r="I599" s="23"/>
      <c r="J599" s="42"/>
      <c r="K599" s="40"/>
      <c r="L599" s="6" t="str">
        <f t="shared" si="9"/>
        <v/>
      </c>
      <c r="M599" s="104"/>
      <c r="N599" s="18"/>
      <c r="O599" s="45"/>
      <c r="P599" s="533"/>
      <c r="Q599" s="70"/>
      <c r="R599" s="380"/>
    </row>
    <row r="600" spans="1:18">
      <c r="A600" s="4">
        <v>2</v>
      </c>
      <c r="B600" s="17">
        <v>39948</v>
      </c>
      <c r="C600" s="9" t="s">
        <v>1423</v>
      </c>
      <c r="D600" s="9" t="s">
        <v>1433</v>
      </c>
      <c r="E600" s="7" t="s">
        <v>1199</v>
      </c>
      <c r="F600" s="147" t="s">
        <v>427</v>
      </c>
      <c r="G600" s="11">
        <v>4700000</v>
      </c>
      <c r="H600" s="15" t="s">
        <v>14</v>
      </c>
      <c r="I600" s="23"/>
      <c r="J600" s="42"/>
      <c r="K600" s="40"/>
      <c r="L600" s="6" t="str">
        <f t="shared" si="9"/>
        <v/>
      </c>
      <c r="M600" s="104"/>
      <c r="N600" s="18"/>
      <c r="O600" s="45"/>
      <c r="P600" s="533"/>
      <c r="Q600" s="70"/>
      <c r="R600" s="380"/>
    </row>
    <row r="601" spans="1:18">
      <c r="A601" s="4">
        <v>2</v>
      </c>
      <c r="B601" s="17">
        <v>39948</v>
      </c>
      <c r="C601" s="9" t="s">
        <v>1426</v>
      </c>
      <c r="D601" s="9" t="s">
        <v>1434</v>
      </c>
      <c r="E601" s="7" t="s">
        <v>994</v>
      </c>
      <c r="F601" s="147" t="s">
        <v>427</v>
      </c>
      <c r="G601" s="11">
        <v>6970000</v>
      </c>
      <c r="H601" s="15" t="s">
        <v>14</v>
      </c>
      <c r="I601" s="23"/>
      <c r="J601" s="42"/>
      <c r="K601" s="40"/>
      <c r="L601" s="6" t="str">
        <f t="shared" si="9"/>
        <v/>
      </c>
      <c r="M601" s="104"/>
      <c r="N601" s="18"/>
      <c r="O601" s="45"/>
      <c r="P601" s="533"/>
      <c r="Q601" s="70"/>
      <c r="R601" s="380"/>
    </row>
    <row r="602" spans="1:18">
      <c r="A602" s="4">
        <v>2</v>
      </c>
      <c r="B602" s="17">
        <v>39948</v>
      </c>
      <c r="C602" s="9" t="s">
        <v>1424</v>
      </c>
      <c r="D602" s="9" t="s">
        <v>1435</v>
      </c>
      <c r="E602" s="7" t="s">
        <v>1073</v>
      </c>
      <c r="F602" s="147" t="s">
        <v>427</v>
      </c>
      <c r="G602" s="11">
        <v>2720000</v>
      </c>
      <c r="H602" s="15" t="s">
        <v>14</v>
      </c>
      <c r="I602" s="23"/>
      <c r="J602" s="42"/>
      <c r="K602" s="40"/>
      <c r="L602" s="6" t="str">
        <f t="shared" si="9"/>
        <v/>
      </c>
      <c r="M602" s="104"/>
      <c r="N602" s="18"/>
      <c r="O602" s="45"/>
      <c r="P602" s="533"/>
      <c r="Q602" s="70"/>
      <c r="R602" s="380"/>
    </row>
    <row r="603" spans="1:18">
      <c r="A603" s="4">
        <v>2</v>
      </c>
      <c r="B603" s="17">
        <v>39948</v>
      </c>
      <c r="C603" s="9" t="s">
        <v>1428</v>
      </c>
      <c r="D603" s="9" t="s">
        <v>1436</v>
      </c>
      <c r="E603" s="7" t="s">
        <v>1030</v>
      </c>
      <c r="F603" s="147" t="s">
        <v>427</v>
      </c>
      <c r="G603" s="11">
        <v>14800000</v>
      </c>
      <c r="H603" s="15" t="s">
        <v>14</v>
      </c>
      <c r="I603" s="23"/>
      <c r="J603" s="42"/>
      <c r="K603" s="40"/>
      <c r="L603" s="6" t="str">
        <f t="shared" si="9"/>
        <v/>
      </c>
      <c r="M603" s="104"/>
      <c r="N603" s="18"/>
      <c r="O603" s="45"/>
      <c r="P603" s="533"/>
      <c r="Q603" s="70"/>
      <c r="R603" s="380"/>
    </row>
    <row r="604" spans="1:18">
      <c r="A604" s="4">
        <v>2</v>
      </c>
      <c r="B604" s="17">
        <v>39948</v>
      </c>
      <c r="C604" s="9" t="s">
        <v>1425</v>
      </c>
      <c r="D604" s="9" t="s">
        <v>1437</v>
      </c>
      <c r="E604" s="7" t="s">
        <v>1033</v>
      </c>
      <c r="F604" s="147" t="s">
        <v>427</v>
      </c>
      <c r="G604" s="11">
        <v>4862000</v>
      </c>
      <c r="H604" s="15" t="s">
        <v>14</v>
      </c>
      <c r="I604" s="23"/>
      <c r="J604" s="42"/>
      <c r="K604" s="40"/>
      <c r="L604" s="6" t="str">
        <f t="shared" si="9"/>
        <v/>
      </c>
      <c r="M604" s="104"/>
      <c r="N604" s="18"/>
      <c r="O604" s="45"/>
      <c r="P604" s="533"/>
      <c r="Q604" s="70"/>
      <c r="R604" s="380"/>
    </row>
    <row r="605" spans="1:18">
      <c r="A605" s="4">
        <v>2</v>
      </c>
      <c r="B605" s="17">
        <v>39948</v>
      </c>
      <c r="C605" s="9" t="s">
        <v>1427</v>
      </c>
      <c r="D605" s="9" t="s">
        <v>1438</v>
      </c>
      <c r="E605" s="19" t="s">
        <v>994</v>
      </c>
      <c r="F605" s="21" t="s">
        <v>427</v>
      </c>
      <c r="G605" s="11">
        <v>15000000</v>
      </c>
      <c r="H605" s="15" t="s">
        <v>14</v>
      </c>
      <c r="I605" s="23"/>
      <c r="J605" s="42"/>
      <c r="K605" s="40"/>
      <c r="L605" s="6" t="str">
        <f t="shared" si="9"/>
        <v/>
      </c>
      <c r="M605" s="104"/>
      <c r="N605" s="18"/>
      <c r="O605" s="45"/>
      <c r="P605" s="533"/>
      <c r="Q605" s="70"/>
      <c r="R605" s="380"/>
    </row>
    <row r="606" spans="1:18">
      <c r="A606" s="4" t="s">
        <v>1418</v>
      </c>
      <c r="B606" s="17">
        <v>39948</v>
      </c>
      <c r="C606" s="9" t="s">
        <v>1443</v>
      </c>
      <c r="D606" s="9" t="s">
        <v>931</v>
      </c>
      <c r="E606" s="19" t="s">
        <v>994</v>
      </c>
      <c r="F606" s="21" t="s">
        <v>1417</v>
      </c>
      <c r="G606" s="11">
        <v>4205000</v>
      </c>
      <c r="H606" s="15" t="s">
        <v>14</v>
      </c>
      <c r="I606" s="23"/>
      <c r="J606" s="42"/>
      <c r="K606" s="40"/>
      <c r="L606" s="6" t="str">
        <f t="shared" si="9"/>
        <v/>
      </c>
      <c r="M606" s="104"/>
      <c r="N606" s="18"/>
      <c r="O606" s="45"/>
      <c r="P606" s="533"/>
      <c r="Q606" s="70"/>
      <c r="R606" s="380"/>
    </row>
    <row r="607" spans="1:18" s="290" customFormat="1" ht="28.5">
      <c r="A607" s="251">
        <v>8</v>
      </c>
      <c r="B607" s="1006">
        <v>39948</v>
      </c>
      <c r="C607" s="279" t="s">
        <v>1429</v>
      </c>
      <c r="D607" s="279" t="s">
        <v>1439</v>
      </c>
      <c r="E607" s="294" t="s">
        <v>1010</v>
      </c>
      <c r="F607" s="292" t="s">
        <v>1420</v>
      </c>
      <c r="G607" s="256">
        <v>5586000</v>
      </c>
      <c r="H607" s="283" t="s">
        <v>14</v>
      </c>
      <c r="I607" s="293"/>
      <c r="J607" s="285"/>
      <c r="K607" s="295"/>
      <c r="L607" s="6" t="str">
        <f t="shared" si="9"/>
        <v/>
      </c>
      <c r="M607" s="288"/>
      <c r="N607" s="289"/>
      <c r="O607" s="646"/>
      <c r="P607" s="534"/>
      <c r="Q607" s="337"/>
      <c r="R607" s="381"/>
    </row>
    <row r="608" spans="1:18" s="290" customFormat="1" ht="28.5">
      <c r="A608" s="251">
        <v>8</v>
      </c>
      <c r="B608" s="1006">
        <v>39948</v>
      </c>
      <c r="C608" s="279" t="s">
        <v>1446</v>
      </c>
      <c r="D608" s="279" t="s">
        <v>1440</v>
      </c>
      <c r="E608" s="294" t="s">
        <v>1010</v>
      </c>
      <c r="F608" s="292" t="s">
        <v>1420</v>
      </c>
      <c r="G608" s="256">
        <v>2400000</v>
      </c>
      <c r="H608" s="283" t="s">
        <v>14</v>
      </c>
      <c r="I608" s="293"/>
      <c r="J608" s="285"/>
      <c r="K608" s="295"/>
      <c r="L608" s="6" t="str">
        <f t="shared" si="9"/>
        <v/>
      </c>
      <c r="M608" s="288"/>
      <c r="N608" s="289"/>
      <c r="O608" s="646"/>
      <c r="P608" s="534"/>
      <c r="Q608" s="337"/>
      <c r="R608" s="381"/>
    </row>
    <row r="609" spans="1:18" s="290" customFormat="1" ht="28.5">
      <c r="A609" s="251">
        <v>8</v>
      </c>
      <c r="B609" s="1006">
        <v>39948</v>
      </c>
      <c r="C609" s="279" t="s">
        <v>1430</v>
      </c>
      <c r="D609" s="279" t="s">
        <v>876</v>
      </c>
      <c r="E609" s="294" t="s">
        <v>1001</v>
      </c>
      <c r="F609" s="292" t="s">
        <v>1420</v>
      </c>
      <c r="G609" s="256">
        <v>1100000</v>
      </c>
      <c r="H609" s="283" t="s">
        <v>14</v>
      </c>
      <c r="I609" s="293"/>
      <c r="J609" s="285"/>
      <c r="K609" s="295"/>
      <c r="L609" s="6" t="str">
        <f t="shared" si="9"/>
        <v/>
      </c>
      <c r="M609" s="288"/>
      <c r="N609" s="289"/>
      <c r="O609" s="646"/>
      <c r="P609" s="534"/>
      <c r="Q609" s="337"/>
      <c r="R609" s="381"/>
    </row>
    <row r="610" spans="1:18" s="290" customFormat="1" ht="28.5">
      <c r="A610" s="251">
        <v>8</v>
      </c>
      <c r="B610" s="1006">
        <v>39948</v>
      </c>
      <c r="C610" s="279" t="s">
        <v>1444</v>
      </c>
      <c r="D610" s="279" t="s">
        <v>1441</v>
      </c>
      <c r="E610" s="294" t="s">
        <v>1010</v>
      </c>
      <c r="F610" s="292" t="s">
        <v>1420</v>
      </c>
      <c r="G610" s="256">
        <v>2639000</v>
      </c>
      <c r="H610" s="283" t="s">
        <v>14</v>
      </c>
      <c r="I610" s="293"/>
      <c r="J610" s="285"/>
      <c r="K610" s="295"/>
      <c r="L610" s="6" t="str">
        <f t="shared" si="9"/>
        <v/>
      </c>
      <c r="M610" s="288"/>
      <c r="N610" s="289"/>
      <c r="O610" s="646"/>
      <c r="P610" s="534"/>
      <c r="Q610" s="337"/>
      <c r="R610" s="381"/>
    </row>
    <row r="611" spans="1:18" s="290" customFormat="1" ht="28.5">
      <c r="A611" s="251">
        <v>8</v>
      </c>
      <c r="B611" s="1006">
        <v>39948</v>
      </c>
      <c r="C611" s="279" t="s">
        <v>1445</v>
      </c>
      <c r="D611" s="279" t="s">
        <v>1442</v>
      </c>
      <c r="E611" s="294" t="s">
        <v>994</v>
      </c>
      <c r="F611" s="292" t="s">
        <v>1420</v>
      </c>
      <c r="G611" s="256">
        <v>20300000</v>
      </c>
      <c r="H611" s="283" t="s">
        <v>14</v>
      </c>
      <c r="I611" s="293"/>
      <c r="J611" s="285"/>
      <c r="K611" s="295"/>
      <c r="L611" s="6" t="str">
        <f t="shared" si="9"/>
        <v/>
      </c>
      <c r="M611" s="288"/>
      <c r="N611" s="289"/>
      <c r="O611" s="646"/>
      <c r="P611" s="534"/>
      <c r="Q611" s="337"/>
      <c r="R611" s="381"/>
    </row>
    <row r="612" spans="1:18">
      <c r="A612" s="4">
        <v>2</v>
      </c>
      <c r="B612" s="17">
        <v>39955</v>
      </c>
      <c r="C612" s="9" t="s">
        <v>957</v>
      </c>
      <c r="D612" s="9" t="s">
        <v>708</v>
      </c>
      <c r="E612" s="19" t="s">
        <v>1014</v>
      </c>
      <c r="F612" s="21" t="s">
        <v>427</v>
      </c>
      <c r="G612" s="11">
        <v>15000000</v>
      </c>
      <c r="H612" s="15" t="s">
        <v>14</v>
      </c>
      <c r="I612" s="23"/>
      <c r="J612" s="42"/>
      <c r="K612" s="40"/>
      <c r="L612" s="6" t="str">
        <f t="shared" si="9"/>
        <v/>
      </c>
      <c r="M612" s="104"/>
      <c r="N612" s="18"/>
      <c r="O612" s="45"/>
      <c r="P612" s="533"/>
      <c r="Q612" s="70"/>
      <c r="R612" s="380"/>
    </row>
    <row r="613" spans="1:18">
      <c r="A613" s="4">
        <v>2</v>
      </c>
      <c r="B613" s="17">
        <v>39955</v>
      </c>
      <c r="C613" s="9" t="s">
        <v>958</v>
      </c>
      <c r="D613" s="9" t="s">
        <v>965</v>
      </c>
      <c r="E613" s="19" t="s">
        <v>1070</v>
      </c>
      <c r="F613" s="21" t="s">
        <v>427</v>
      </c>
      <c r="G613" s="11">
        <v>1177000</v>
      </c>
      <c r="H613" s="15" t="s">
        <v>14</v>
      </c>
      <c r="I613" s="23"/>
      <c r="J613" s="42"/>
      <c r="K613" s="40"/>
      <c r="L613" s="6" t="str">
        <f t="shared" si="9"/>
        <v/>
      </c>
      <c r="M613" s="104"/>
      <c r="N613" s="18"/>
      <c r="O613" s="45"/>
      <c r="P613" s="533"/>
      <c r="Q613" s="70"/>
      <c r="R613" s="380"/>
    </row>
    <row r="614" spans="1:18">
      <c r="A614" s="4">
        <v>2</v>
      </c>
      <c r="B614" s="17">
        <v>39955</v>
      </c>
      <c r="C614" s="9" t="s">
        <v>959</v>
      </c>
      <c r="D614" s="9" t="s">
        <v>966</v>
      </c>
      <c r="E614" s="19" t="s">
        <v>1322</v>
      </c>
      <c r="F614" s="21" t="s">
        <v>427</v>
      </c>
      <c r="G614" s="11">
        <v>1300000</v>
      </c>
      <c r="H614" s="15" t="s">
        <v>14</v>
      </c>
      <c r="I614" s="23"/>
      <c r="J614" s="42"/>
      <c r="K614" s="40"/>
      <c r="L614" s="6" t="str">
        <f t="shared" si="9"/>
        <v/>
      </c>
      <c r="M614" s="104"/>
      <c r="N614" s="18"/>
      <c r="O614" s="45"/>
      <c r="P614" s="533"/>
      <c r="Q614" s="70"/>
      <c r="R614" s="380"/>
    </row>
    <row r="615" spans="1:18">
      <c r="A615" s="4">
        <v>2</v>
      </c>
      <c r="B615" s="17">
        <v>39955</v>
      </c>
      <c r="C615" s="9" t="s">
        <v>972</v>
      </c>
      <c r="D615" s="9" t="s">
        <v>753</v>
      </c>
      <c r="E615" s="19" t="s">
        <v>754</v>
      </c>
      <c r="F615" s="21" t="s">
        <v>427</v>
      </c>
      <c r="G615" s="11">
        <v>5000000</v>
      </c>
      <c r="H615" s="15" t="s">
        <v>14</v>
      </c>
      <c r="I615" s="23"/>
      <c r="J615" s="42"/>
      <c r="K615" s="40"/>
      <c r="L615" s="6" t="str">
        <f t="shared" si="9"/>
        <v/>
      </c>
      <c r="M615" s="104"/>
      <c r="N615" s="18"/>
      <c r="O615" s="45"/>
      <c r="P615" s="533"/>
      <c r="Q615" s="70"/>
      <c r="R615" s="380"/>
    </row>
    <row r="616" spans="1:18">
      <c r="A616" s="4">
        <v>2</v>
      </c>
      <c r="B616" s="17">
        <v>39955</v>
      </c>
      <c r="C616" s="9" t="s">
        <v>975</v>
      </c>
      <c r="D616" s="9" t="s">
        <v>931</v>
      </c>
      <c r="E616" s="19" t="s">
        <v>994</v>
      </c>
      <c r="F616" s="21" t="s">
        <v>427</v>
      </c>
      <c r="G616" s="11">
        <v>6272000</v>
      </c>
      <c r="H616" s="15" t="s">
        <v>14</v>
      </c>
      <c r="I616" s="23"/>
      <c r="J616" s="42"/>
      <c r="K616" s="40"/>
      <c r="L616" s="18"/>
      <c r="M616" s="104"/>
      <c r="N616" s="18"/>
      <c r="O616" s="45"/>
      <c r="P616" s="533"/>
      <c r="Q616" s="70"/>
      <c r="R616" s="380"/>
    </row>
    <row r="617" spans="1:18">
      <c r="A617" s="4">
        <v>2</v>
      </c>
      <c r="B617" s="17">
        <v>39955</v>
      </c>
      <c r="C617" s="9" t="s">
        <v>973</v>
      </c>
      <c r="D617" s="9" t="s">
        <v>967</v>
      </c>
      <c r="E617" s="19" t="s">
        <v>1048</v>
      </c>
      <c r="F617" s="21" t="s">
        <v>427</v>
      </c>
      <c r="G617" s="11">
        <v>9900000</v>
      </c>
      <c r="H617" s="15" t="s">
        <v>14</v>
      </c>
      <c r="I617" s="23"/>
      <c r="J617" s="42"/>
      <c r="K617" s="40"/>
      <c r="L617" s="18"/>
      <c r="M617" s="104"/>
      <c r="N617" s="18"/>
      <c r="O617" s="45"/>
      <c r="P617" s="533"/>
      <c r="Q617" s="70"/>
      <c r="R617" s="380"/>
    </row>
    <row r="618" spans="1:18">
      <c r="A618" s="4">
        <v>2</v>
      </c>
      <c r="B618" s="17">
        <v>39955</v>
      </c>
      <c r="C618" s="9" t="s">
        <v>960</v>
      </c>
      <c r="D618" s="9" t="s">
        <v>1223</v>
      </c>
      <c r="E618" s="19" t="s">
        <v>1014</v>
      </c>
      <c r="F618" s="21" t="s">
        <v>427</v>
      </c>
      <c r="G618" s="11">
        <v>5097000</v>
      </c>
      <c r="H618" s="15" t="s">
        <v>14</v>
      </c>
      <c r="I618" s="23"/>
      <c r="J618" s="42"/>
      <c r="K618" s="40"/>
      <c r="L618" s="18"/>
      <c r="M618" s="104"/>
      <c r="N618" s="18"/>
      <c r="O618" s="45"/>
      <c r="P618" s="533"/>
      <c r="Q618" s="70"/>
      <c r="R618" s="380"/>
    </row>
    <row r="619" spans="1:18" s="290" customFormat="1" ht="28.5">
      <c r="A619" s="251">
        <v>8</v>
      </c>
      <c r="B619" s="1006">
        <v>39955</v>
      </c>
      <c r="C619" s="279" t="s">
        <v>961</v>
      </c>
      <c r="D619" s="279" t="s">
        <v>968</v>
      </c>
      <c r="E619" s="294" t="s">
        <v>998</v>
      </c>
      <c r="F619" s="292" t="s">
        <v>1420</v>
      </c>
      <c r="G619" s="256">
        <v>20400000</v>
      </c>
      <c r="H619" s="283" t="s">
        <v>14</v>
      </c>
      <c r="I619" s="293"/>
      <c r="J619" s="285"/>
      <c r="K619" s="295"/>
      <c r="L619" s="289"/>
      <c r="M619" s="288"/>
      <c r="N619" s="289"/>
      <c r="O619" s="646"/>
      <c r="P619" s="534"/>
      <c r="Q619" s="337"/>
      <c r="R619" s="381"/>
    </row>
    <row r="620" spans="1:18" s="290" customFormat="1" ht="28.5">
      <c r="A620" s="251">
        <v>8</v>
      </c>
      <c r="B620" s="1006">
        <v>39955</v>
      </c>
      <c r="C620" s="279" t="s">
        <v>962</v>
      </c>
      <c r="D620" s="279" t="s">
        <v>969</v>
      </c>
      <c r="E620" s="294" t="s">
        <v>1119</v>
      </c>
      <c r="F620" s="292" t="s">
        <v>1420</v>
      </c>
      <c r="G620" s="256">
        <v>6349000</v>
      </c>
      <c r="H620" s="283" t="s">
        <v>14</v>
      </c>
      <c r="I620" s="293"/>
      <c r="J620" s="285"/>
      <c r="K620" s="295"/>
      <c r="L620" s="289"/>
      <c r="M620" s="288"/>
      <c r="N620" s="289"/>
      <c r="O620" s="646"/>
      <c r="P620" s="534"/>
      <c r="Q620" s="337"/>
      <c r="R620" s="381"/>
    </row>
    <row r="621" spans="1:18" s="290" customFormat="1" ht="28.5">
      <c r="A621" s="251">
        <v>8</v>
      </c>
      <c r="B621" s="1006">
        <v>39955</v>
      </c>
      <c r="C621" s="279" t="s">
        <v>963</v>
      </c>
      <c r="D621" s="279" t="s">
        <v>970</v>
      </c>
      <c r="E621" s="294" t="s">
        <v>1014</v>
      </c>
      <c r="F621" s="292" t="s">
        <v>1420</v>
      </c>
      <c r="G621" s="256">
        <v>2993000</v>
      </c>
      <c r="H621" s="283" t="s">
        <v>14</v>
      </c>
      <c r="I621" s="293"/>
      <c r="J621" s="285"/>
      <c r="K621" s="295"/>
      <c r="L621" s="289"/>
      <c r="M621" s="288"/>
      <c r="N621" s="289"/>
      <c r="O621" s="646"/>
      <c r="P621" s="534"/>
      <c r="Q621" s="337"/>
      <c r="R621" s="381"/>
    </row>
    <row r="622" spans="1:18" s="290" customFormat="1" ht="28.5">
      <c r="A622" s="251">
        <v>8</v>
      </c>
      <c r="B622" s="1006">
        <v>39955</v>
      </c>
      <c r="C622" s="279" t="s">
        <v>974</v>
      </c>
      <c r="D622" s="279" t="s">
        <v>1223</v>
      </c>
      <c r="E622" s="294" t="s">
        <v>1014</v>
      </c>
      <c r="F622" s="292" t="s">
        <v>1420</v>
      </c>
      <c r="G622" s="256">
        <v>20445000</v>
      </c>
      <c r="H622" s="283" t="s">
        <v>14</v>
      </c>
      <c r="I622" s="293"/>
      <c r="J622" s="285"/>
      <c r="K622" s="295"/>
      <c r="L622" s="1011"/>
      <c r="M622" s="296"/>
      <c r="N622" s="297"/>
      <c r="O622" s="993"/>
      <c r="P622" s="534"/>
      <c r="Q622" s="337"/>
      <c r="R622" s="382"/>
    </row>
    <row r="623" spans="1:18" s="290" customFormat="1" ht="28.5">
      <c r="A623" s="251">
        <v>8</v>
      </c>
      <c r="B623" s="1006">
        <v>39955</v>
      </c>
      <c r="C623" s="279" t="s">
        <v>964</v>
      </c>
      <c r="D623" s="279" t="s">
        <v>971</v>
      </c>
      <c r="E623" s="294" t="s">
        <v>1059</v>
      </c>
      <c r="F623" s="292" t="s">
        <v>1420</v>
      </c>
      <c r="G623" s="256">
        <v>14400000</v>
      </c>
      <c r="H623" s="283" t="s">
        <v>14</v>
      </c>
      <c r="I623" s="293"/>
      <c r="J623" s="285"/>
      <c r="K623" s="295"/>
      <c r="L623" s="289"/>
      <c r="M623" s="288"/>
      <c r="N623" s="293"/>
      <c r="O623" s="646"/>
      <c r="P623" s="534"/>
      <c r="Q623" s="337"/>
      <c r="R623" s="381"/>
    </row>
    <row r="624" spans="1:18">
      <c r="A624" s="4"/>
      <c r="B624" s="17">
        <v>39962</v>
      </c>
      <c r="C624" s="9" t="s">
        <v>842</v>
      </c>
      <c r="D624" s="9" t="s">
        <v>843</v>
      </c>
      <c r="E624" s="7" t="s">
        <v>1048</v>
      </c>
      <c r="F624" s="148" t="s">
        <v>505</v>
      </c>
      <c r="G624" s="11">
        <v>19468000</v>
      </c>
      <c r="H624" s="24" t="s">
        <v>14</v>
      </c>
      <c r="I624" s="23"/>
      <c r="J624" s="42"/>
      <c r="K624" s="40"/>
      <c r="L624" s="18"/>
      <c r="M624" s="104"/>
      <c r="N624" s="23"/>
      <c r="O624" s="45"/>
      <c r="P624" s="533"/>
      <c r="Q624" s="70"/>
      <c r="R624" s="380"/>
    </row>
    <row r="625" spans="1:18">
      <c r="A625" s="4">
        <v>2</v>
      </c>
      <c r="B625" s="17">
        <v>39962</v>
      </c>
      <c r="C625" s="9" t="s">
        <v>836</v>
      </c>
      <c r="D625" s="9" t="s">
        <v>844</v>
      </c>
      <c r="E625" s="7" t="s">
        <v>996</v>
      </c>
      <c r="F625" s="148" t="s">
        <v>427</v>
      </c>
      <c r="G625" s="11">
        <v>1800000</v>
      </c>
      <c r="H625" s="24" t="s">
        <v>14</v>
      </c>
      <c r="I625" s="23"/>
      <c r="J625" s="42"/>
      <c r="K625" s="40"/>
      <c r="L625" s="18"/>
      <c r="M625" s="104"/>
      <c r="N625" s="23"/>
      <c r="O625" s="45"/>
      <c r="P625" s="533"/>
      <c r="Q625" s="70"/>
      <c r="R625" s="380"/>
    </row>
    <row r="626" spans="1:18">
      <c r="A626" s="4">
        <v>2</v>
      </c>
      <c r="B626" s="17">
        <v>39962</v>
      </c>
      <c r="C626" s="9" t="s">
        <v>853</v>
      </c>
      <c r="D626" s="9" t="s">
        <v>845</v>
      </c>
      <c r="E626" s="7" t="s">
        <v>994</v>
      </c>
      <c r="F626" s="148" t="s">
        <v>427</v>
      </c>
      <c r="G626" s="11">
        <v>4114000</v>
      </c>
      <c r="H626" s="24" t="s">
        <v>14</v>
      </c>
      <c r="I626" s="23"/>
      <c r="J626" s="42"/>
      <c r="K626" s="40"/>
      <c r="L626" s="18"/>
      <c r="M626" s="104"/>
      <c r="N626" s="23"/>
      <c r="O626" s="45"/>
      <c r="P626" s="533"/>
      <c r="Q626" s="70"/>
      <c r="R626" s="380"/>
    </row>
    <row r="627" spans="1:18">
      <c r="A627" s="4">
        <v>2</v>
      </c>
      <c r="B627" s="17">
        <v>39962</v>
      </c>
      <c r="C627" s="9" t="s">
        <v>837</v>
      </c>
      <c r="D627" s="9" t="s">
        <v>846</v>
      </c>
      <c r="E627" s="7" t="s">
        <v>1014</v>
      </c>
      <c r="F627" s="148" t="s">
        <v>427</v>
      </c>
      <c r="G627" s="11">
        <v>24990000</v>
      </c>
      <c r="H627" s="25" t="s">
        <v>14</v>
      </c>
      <c r="I627" s="23"/>
      <c r="J627" s="42"/>
      <c r="K627" s="40"/>
      <c r="L627" s="18"/>
      <c r="M627" s="104"/>
      <c r="N627" s="23"/>
      <c r="O627" s="45"/>
      <c r="P627" s="533"/>
      <c r="Q627" s="70"/>
      <c r="R627" s="380"/>
    </row>
    <row r="628" spans="1:18">
      <c r="A628" s="4">
        <v>2</v>
      </c>
      <c r="B628" s="17">
        <v>39962</v>
      </c>
      <c r="C628" s="9" t="s">
        <v>838</v>
      </c>
      <c r="D628" s="9" t="s">
        <v>847</v>
      </c>
      <c r="E628" s="7" t="s">
        <v>1021</v>
      </c>
      <c r="F628" s="148" t="s">
        <v>427</v>
      </c>
      <c r="G628" s="11">
        <v>3076000</v>
      </c>
      <c r="H628" s="15" t="s">
        <v>14</v>
      </c>
      <c r="I628" s="23"/>
      <c r="J628" s="42"/>
      <c r="K628" s="40"/>
      <c r="L628" s="18"/>
      <c r="M628" s="104"/>
      <c r="N628" s="23"/>
      <c r="O628" s="45"/>
      <c r="P628" s="533"/>
      <c r="Q628" s="70"/>
      <c r="R628" s="380"/>
    </row>
    <row r="629" spans="1:18">
      <c r="A629" s="4">
        <v>2</v>
      </c>
      <c r="B629" s="17">
        <v>39962</v>
      </c>
      <c r="C629" s="9" t="s">
        <v>839</v>
      </c>
      <c r="D629" s="9" t="s">
        <v>848</v>
      </c>
      <c r="E629" s="7" t="s">
        <v>1119</v>
      </c>
      <c r="F629" s="148" t="s">
        <v>427</v>
      </c>
      <c r="G629" s="11">
        <v>12000000</v>
      </c>
      <c r="H629" s="15" t="s">
        <v>14</v>
      </c>
      <c r="I629" s="23"/>
      <c r="J629" s="42"/>
      <c r="K629" s="40"/>
      <c r="L629" s="18"/>
      <c r="M629" s="104"/>
      <c r="N629" s="23"/>
      <c r="O629" s="45"/>
      <c r="P629" s="533"/>
      <c r="Q629" s="70"/>
      <c r="R629" s="380"/>
    </row>
    <row r="630" spans="1:18" s="290" customFormat="1" ht="28.5">
      <c r="A630" s="251">
        <v>8</v>
      </c>
      <c r="B630" s="1006">
        <v>39962</v>
      </c>
      <c r="C630" s="1010" t="s">
        <v>840</v>
      </c>
      <c r="D630" s="279" t="s">
        <v>849</v>
      </c>
      <c r="E630" s="294" t="s">
        <v>1136</v>
      </c>
      <c r="F630" s="292" t="s">
        <v>1420</v>
      </c>
      <c r="G630" s="256">
        <v>3942000</v>
      </c>
      <c r="H630" s="283" t="s">
        <v>14</v>
      </c>
      <c r="I630" s="293"/>
      <c r="J630" s="285"/>
      <c r="K630" s="295"/>
      <c r="L630" s="298"/>
      <c r="M630" s="299"/>
      <c r="N630" s="293"/>
      <c r="O630" s="646"/>
      <c r="P630" s="534"/>
      <c r="Q630" s="337"/>
      <c r="R630" s="381"/>
    </row>
    <row r="631" spans="1:18" s="290" customFormat="1" ht="28.5">
      <c r="A631" s="251">
        <v>8</v>
      </c>
      <c r="B631" s="300">
        <v>39962</v>
      </c>
      <c r="C631" s="1010" t="s">
        <v>841</v>
      </c>
      <c r="D631" s="279" t="s">
        <v>850</v>
      </c>
      <c r="E631" s="294" t="s">
        <v>1001</v>
      </c>
      <c r="F631" s="292" t="s">
        <v>1420</v>
      </c>
      <c r="G631" s="256">
        <v>19817000</v>
      </c>
      <c r="H631" s="283" t="s">
        <v>14</v>
      </c>
      <c r="I631" s="293"/>
      <c r="J631" s="285"/>
      <c r="K631" s="295"/>
      <c r="L631" s="298"/>
      <c r="M631" s="299"/>
      <c r="N631" s="293"/>
      <c r="O631" s="646"/>
      <c r="P631" s="534"/>
      <c r="Q631" s="337"/>
      <c r="R631" s="381"/>
    </row>
    <row r="632" spans="1:18">
      <c r="A632" s="4">
        <v>2</v>
      </c>
      <c r="B632" s="22">
        <v>39969</v>
      </c>
      <c r="C632" s="26" t="s">
        <v>677</v>
      </c>
      <c r="D632" s="9" t="s">
        <v>680</v>
      </c>
      <c r="E632" s="7" t="s">
        <v>1012</v>
      </c>
      <c r="F632" s="148" t="s">
        <v>427</v>
      </c>
      <c r="G632" s="11">
        <v>5000000</v>
      </c>
      <c r="H632" s="15" t="s">
        <v>14</v>
      </c>
      <c r="I632" s="23"/>
      <c r="J632" s="42"/>
      <c r="K632" s="40"/>
      <c r="L632" s="151"/>
      <c r="M632" s="152"/>
      <c r="N632" s="23"/>
      <c r="O632" s="45"/>
      <c r="P632" s="533"/>
      <c r="Q632" s="70"/>
      <c r="R632" s="380"/>
    </row>
    <row r="633" spans="1:18" s="290" customFormat="1" ht="28.5">
      <c r="A633" s="996">
        <v>8</v>
      </c>
      <c r="B633" s="301">
        <v>39969</v>
      </c>
      <c r="C633" s="1010" t="s">
        <v>678</v>
      </c>
      <c r="D633" s="279" t="s">
        <v>938</v>
      </c>
      <c r="E633" s="294" t="s">
        <v>1136</v>
      </c>
      <c r="F633" s="292" t="s">
        <v>1420</v>
      </c>
      <c r="G633" s="256">
        <v>17969000</v>
      </c>
      <c r="H633" s="283" t="s">
        <v>14</v>
      </c>
      <c r="I633" s="293"/>
      <c r="J633" s="285"/>
      <c r="K633" s="295"/>
      <c r="L633" s="298"/>
      <c r="M633" s="299"/>
      <c r="N633" s="293"/>
      <c r="O633" s="646"/>
      <c r="P633" s="534"/>
      <c r="Q633" s="337"/>
      <c r="R633" s="381"/>
    </row>
    <row r="634" spans="1:18" s="290" customFormat="1" ht="28.5">
      <c r="A634" s="996" t="s">
        <v>681</v>
      </c>
      <c r="B634" s="301">
        <v>39969</v>
      </c>
      <c r="C634" s="279" t="s">
        <v>679</v>
      </c>
      <c r="D634" s="279" t="s">
        <v>876</v>
      </c>
      <c r="E634" s="294" t="s">
        <v>1001</v>
      </c>
      <c r="F634" s="292" t="s">
        <v>1420</v>
      </c>
      <c r="G634" s="256">
        <v>17300000</v>
      </c>
      <c r="H634" s="283" t="s">
        <v>14</v>
      </c>
      <c r="I634" s="293"/>
      <c r="J634" s="285"/>
      <c r="K634" s="295"/>
      <c r="L634" s="298"/>
      <c r="M634" s="299"/>
      <c r="N634" s="293"/>
      <c r="O634" s="646"/>
      <c r="P634" s="534"/>
      <c r="Q634" s="337"/>
      <c r="R634" s="381"/>
    </row>
    <row r="635" spans="1:18">
      <c r="A635" s="232">
        <v>2</v>
      </c>
      <c r="B635" s="27">
        <v>39976</v>
      </c>
      <c r="C635" s="9" t="s">
        <v>436</v>
      </c>
      <c r="D635" s="9" t="s">
        <v>442</v>
      </c>
      <c r="E635" s="7" t="s">
        <v>1035</v>
      </c>
      <c r="F635" s="148" t="s">
        <v>427</v>
      </c>
      <c r="G635" s="11">
        <v>2892000</v>
      </c>
      <c r="H635" s="15" t="s">
        <v>14</v>
      </c>
      <c r="I635" s="23"/>
      <c r="J635" s="42"/>
      <c r="K635" s="40"/>
      <c r="L635" s="151"/>
      <c r="M635" s="152"/>
      <c r="N635" s="23"/>
      <c r="O635" s="45"/>
      <c r="P635" s="533"/>
      <c r="Q635" s="70"/>
      <c r="R635" s="380"/>
    </row>
    <row r="636" spans="1:18">
      <c r="A636" s="232" t="s">
        <v>457</v>
      </c>
      <c r="B636" s="27">
        <v>39976</v>
      </c>
      <c r="C636" s="9" t="s">
        <v>437</v>
      </c>
      <c r="D636" s="9" t="s">
        <v>1408</v>
      </c>
      <c r="E636" s="7" t="s">
        <v>1073</v>
      </c>
      <c r="F636" s="148" t="s">
        <v>427</v>
      </c>
      <c r="G636" s="11">
        <v>6000000</v>
      </c>
      <c r="H636" s="15" t="s">
        <v>14</v>
      </c>
      <c r="I636" s="23"/>
      <c r="J636" s="42"/>
      <c r="K636" s="40"/>
      <c r="L636" s="151"/>
      <c r="M636" s="152"/>
      <c r="N636" s="23"/>
      <c r="O636" s="45"/>
      <c r="P636" s="533"/>
      <c r="Q636" s="70"/>
      <c r="R636" s="380"/>
    </row>
    <row r="637" spans="1:18">
      <c r="A637" s="232">
        <v>2</v>
      </c>
      <c r="B637" s="27">
        <v>39976</v>
      </c>
      <c r="C637" s="9" t="s">
        <v>438</v>
      </c>
      <c r="D637" s="9" t="s">
        <v>443</v>
      </c>
      <c r="E637" s="7" t="s">
        <v>1073</v>
      </c>
      <c r="F637" s="148" t="s">
        <v>427</v>
      </c>
      <c r="G637" s="11">
        <v>2760000</v>
      </c>
      <c r="H637" s="15" t="s">
        <v>14</v>
      </c>
      <c r="I637" s="23"/>
      <c r="J637" s="42"/>
      <c r="K637" s="40"/>
      <c r="L637" s="151"/>
      <c r="M637" s="152"/>
      <c r="N637" s="23"/>
      <c r="O637" s="45"/>
      <c r="P637" s="533"/>
      <c r="Q637" s="70"/>
      <c r="R637" s="380"/>
    </row>
    <row r="638" spans="1:18">
      <c r="A638" s="232" t="s">
        <v>457</v>
      </c>
      <c r="B638" s="27">
        <v>39976</v>
      </c>
      <c r="C638" s="9" t="s">
        <v>439</v>
      </c>
      <c r="D638" s="9" t="s">
        <v>444</v>
      </c>
      <c r="E638" s="7" t="s">
        <v>1220</v>
      </c>
      <c r="F638" s="148" t="s">
        <v>427</v>
      </c>
      <c r="G638" s="11">
        <v>4700000</v>
      </c>
      <c r="H638" s="15" t="s">
        <v>14</v>
      </c>
      <c r="I638" s="23"/>
      <c r="J638" s="42"/>
      <c r="K638" s="40"/>
      <c r="L638" s="151"/>
      <c r="M638" s="152"/>
      <c r="N638" s="23"/>
      <c r="O638" s="45"/>
      <c r="P638" s="533"/>
      <c r="Q638" s="70"/>
      <c r="R638" s="380"/>
    </row>
    <row r="639" spans="1:18">
      <c r="A639" s="232">
        <v>2</v>
      </c>
      <c r="B639" s="27">
        <v>39976</v>
      </c>
      <c r="C639" s="9" t="s">
        <v>440</v>
      </c>
      <c r="D639" s="9" t="s">
        <v>445</v>
      </c>
      <c r="E639" s="7" t="s">
        <v>1035</v>
      </c>
      <c r="F639" s="148" t="s">
        <v>427</v>
      </c>
      <c r="G639" s="11">
        <v>4000000</v>
      </c>
      <c r="H639" s="15" t="s">
        <v>14</v>
      </c>
      <c r="I639" s="23"/>
      <c r="J639" s="42"/>
      <c r="K639" s="40"/>
      <c r="L639" s="151"/>
      <c r="M639" s="152"/>
      <c r="N639" s="23"/>
      <c r="O639" s="45"/>
      <c r="P639" s="533"/>
      <c r="Q639" s="70"/>
      <c r="R639" s="380"/>
    </row>
    <row r="640" spans="1:18" s="290" customFormat="1" ht="28.5">
      <c r="A640" s="996" t="s">
        <v>681</v>
      </c>
      <c r="B640" s="301">
        <v>39976</v>
      </c>
      <c r="C640" s="279" t="s">
        <v>449</v>
      </c>
      <c r="D640" s="279" t="s">
        <v>446</v>
      </c>
      <c r="E640" s="294" t="s">
        <v>1030</v>
      </c>
      <c r="F640" s="292" t="s">
        <v>1420</v>
      </c>
      <c r="G640" s="256">
        <v>3756000</v>
      </c>
      <c r="H640" s="283" t="s">
        <v>14</v>
      </c>
      <c r="I640" s="293"/>
      <c r="J640" s="285"/>
      <c r="K640" s="295"/>
      <c r="L640" s="298"/>
      <c r="M640" s="299"/>
      <c r="N640" s="293"/>
      <c r="O640" s="646"/>
      <c r="P640" s="534"/>
      <c r="Q640" s="337"/>
      <c r="R640" s="381"/>
    </row>
    <row r="641" spans="1:18" s="290" customFormat="1" ht="28.5">
      <c r="A641" s="996">
        <v>8</v>
      </c>
      <c r="B641" s="301">
        <v>39976</v>
      </c>
      <c r="C641" s="279" t="s">
        <v>441</v>
      </c>
      <c r="D641" s="279" t="s">
        <v>447</v>
      </c>
      <c r="E641" s="294" t="s">
        <v>1010</v>
      </c>
      <c r="F641" s="292" t="s">
        <v>1420</v>
      </c>
      <c r="G641" s="256">
        <v>15000000</v>
      </c>
      <c r="H641" s="283" t="s">
        <v>14</v>
      </c>
      <c r="I641" s="293"/>
      <c r="J641" s="285"/>
      <c r="K641" s="295"/>
      <c r="L641" s="298"/>
      <c r="M641" s="299"/>
      <c r="N641" s="293"/>
      <c r="O641" s="646"/>
      <c r="P641" s="534"/>
      <c r="Q641" s="337"/>
      <c r="R641" s="381"/>
    </row>
    <row r="642" spans="1:18">
      <c r="A642" s="232">
        <v>2</v>
      </c>
      <c r="B642" s="27">
        <v>39983</v>
      </c>
      <c r="C642" s="9" t="s">
        <v>466</v>
      </c>
      <c r="D642" s="9" t="s">
        <v>474</v>
      </c>
      <c r="E642" s="7" t="s">
        <v>994</v>
      </c>
      <c r="F642" s="148" t="s">
        <v>427</v>
      </c>
      <c r="G642" s="11">
        <v>3510000</v>
      </c>
      <c r="H642" s="15" t="s">
        <v>14</v>
      </c>
      <c r="I642" s="23"/>
      <c r="J642" s="42"/>
      <c r="K642" s="40"/>
      <c r="L642" s="151"/>
      <c r="M642" s="152"/>
      <c r="N642" s="23"/>
      <c r="O642" s="45"/>
      <c r="P642" s="533"/>
      <c r="Q642" s="70"/>
      <c r="R642" s="380"/>
    </row>
    <row r="643" spans="1:18">
      <c r="A643" s="232" t="s">
        <v>457</v>
      </c>
      <c r="B643" s="27">
        <v>39983</v>
      </c>
      <c r="C643" s="9" t="s">
        <v>473</v>
      </c>
      <c r="D643" s="9" t="s">
        <v>475</v>
      </c>
      <c r="E643" s="7" t="s">
        <v>1059</v>
      </c>
      <c r="F643" s="148" t="s">
        <v>427</v>
      </c>
      <c r="G643" s="11">
        <v>8900000</v>
      </c>
      <c r="H643" s="15" t="s">
        <v>14</v>
      </c>
      <c r="I643" s="23"/>
      <c r="J643" s="42"/>
      <c r="K643" s="40"/>
      <c r="L643" s="151"/>
      <c r="M643" s="152"/>
      <c r="N643" s="23"/>
      <c r="O643" s="45"/>
      <c r="P643" s="533"/>
      <c r="Q643" s="70"/>
      <c r="R643" s="380"/>
    </row>
    <row r="644" spans="1:18" s="290" customFormat="1" ht="28.5">
      <c r="A644" s="996">
        <v>8</v>
      </c>
      <c r="B644" s="301">
        <v>39983</v>
      </c>
      <c r="C644" s="279" t="s">
        <v>467</v>
      </c>
      <c r="D644" s="279" t="s">
        <v>476</v>
      </c>
      <c r="E644" s="294" t="s">
        <v>994</v>
      </c>
      <c r="F644" s="292" t="s">
        <v>1420</v>
      </c>
      <c r="G644" s="256">
        <v>2639000</v>
      </c>
      <c r="H644" s="283" t="s">
        <v>14</v>
      </c>
      <c r="I644" s="293"/>
      <c r="J644" s="285"/>
      <c r="K644" s="295"/>
      <c r="L644" s="298"/>
      <c r="M644" s="299"/>
      <c r="N644" s="293"/>
      <c r="O644" s="646"/>
      <c r="P644" s="534"/>
      <c r="Q644" s="337"/>
      <c r="R644" s="381"/>
    </row>
    <row r="645" spans="1:18" s="290" customFormat="1" ht="28.5">
      <c r="A645" s="996" t="s">
        <v>681</v>
      </c>
      <c r="B645" s="301">
        <v>39983</v>
      </c>
      <c r="C645" s="279" t="s">
        <v>471</v>
      </c>
      <c r="D645" s="279" t="s">
        <v>477</v>
      </c>
      <c r="E645" s="294" t="s">
        <v>1083</v>
      </c>
      <c r="F645" s="292" t="s">
        <v>1420</v>
      </c>
      <c r="G645" s="256">
        <v>6400000</v>
      </c>
      <c r="H645" s="283" t="s">
        <v>14</v>
      </c>
      <c r="I645" s="293"/>
      <c r="J645" s="285"/>
      <c r="K645" s="295"/>
      <c r="L645" s="298"/>
      <c r="M645" s="299"/>
      <c r="N645" s="293"/>
      <c r="O645" s="646"/>
      <c r="P645" s="534"/>
      <c r="Q645" s="337"/>
      <c r="R645" s="381"/>
    </row>
    <row r="646" spans="1:18" s="290" customFormat="1" ht="28.5">
      <c r="A646" s="996">
        <v>8</v>
      </c>
      <c r="B646" s="301">
        <v>39983</v>
      </c>
      <c r="C646" s="279" t="s">
        <v>472</v>
      </c>
      <c r="D646" s="279" t="s">
        <v>1129</v>
      </c>
      <c r="E646" s="294" t="s">
        <v>1070</v>
      </c>
      <c r="F646" s="292" t="s">
        <v>1420</v>
      </c>
      <c r="G646" s="256">
        <v>12000000</v>
      </c>
      <c r="H646" s="283" t="s">
        <v>14</v>
      </c>
      <c r="I646" s="293"/>
      <c r="J646" s="285"/>
      <c r="K646" s="295"/>
      <c r="L646" s="298"/>
      <c r="M646" s="299"/>
      <c r="N646" s="293"/>
      <c r="O646" s="646"/>
      <c r="P646" s="534"/>
      <c r="Q646" s="337"/>
      <c r="R646" s="381"/>
    </row>
    <row r="647" spans="1:18" s="290" customFormat="1" ht="28.5">
      <c r="A647" s="996">
        <v>8</v>
      </c>
      <c r="B647" s="301">
        <v>39983</v>
      </c>
      <c r="C647" s="279" t="s">
        <v>468</v>
      </c>
      <c r="D647" s="279" t="s">
        <v>651</v>
      </c>
      <c r="E647" s="294" t="s">
        <v>1030</v>
      </c>
      <c r="F647" s="292" t="s">
        <v>1420</v>
      </c>
      <c r="G647" s="256">
        <v>12000000</v>
      </c>
      <c r="H647" s="283" t="s">
        <v>14</v>
      </c>
      <c r="I647" s="293"/>
      <c r="J647" s="285"/>
      <c r="K647" s="295"/>
      <c r="L647" s="298"/>
      <c r="M647" s="299"/>
      <c r="N647" s="293"/>
      <c r="O647" s="646"/>
      <c r="P647" s="534"/>
      <c r="Q647" s="337"/>
      <c r="R647" s="381"/>
    </row>
    <row r="648" spans="1:18" s="290" customFormat="1" ht="28.5">
      <c r="A648" s="996">
        <v>8</v>
      </c>
      <c r="B648" s="301">
        <v>39983</v>
      </c>
      <c r="C648" s="279" t="s">
        <v>469</v>
      </c>
      <c r="D648" s="279" t="s">
        <v>478</v>
      </c>
      <c r="E648" s="294" t="s">
        <v>1270</v>
      </c>
      <c r="F648" s="292" t="s">
        <v>1420</v>
      </c>
      <c r="G648" s="256">
        <v>10000000</v>
      </c>
      <c r="H648" s="283" t="s">
        <v>14</v>
      </c>
      <c r="I648" s="293"/>
      <c r="J648" s="285"/>
      <c r="K648" s="295"/>
      <c r="L648" s="298"/>
      <c r="M648" s="299"/>
      <c r="N648" s="293"/>
      <c r="O648" s="646"/>
      <c r="P648" s="534"/>
      <c r="Q648" s="337"/>
      <c r="R648" s="381"/>
    </row>
    <row r="649" spans="1:18" s="290" customFormat="1" ht="28.5">
      <c r="A649" s="996">
        <v>8</v>
      </c>
      <c r="B649" s="301">
        <v>39983</v>
      </c>
      <c r="C649" s="279" t="s">
        <v>485</v>
      </c>
      <c r="D649" s="279" t="s">
        <v>821</v>
      </c>
      <c r="E649" s="294" t="s">
        <v>1014</v>
      </c>
      <c r="F649" s="292" t="s">
        <v>1420</v>
      </c>
      <c r="G649" s="256">
        <v>2330000</v>
      </c>
      <c r="H649" s="283" t="s">
        <v>14</v>
      </c>
      <c r="I649" s="293"/>
      <c r="J649" s="285"/>
      <c r="K649" s="295"/>
      <c r="L649" s="298"/>
      <c r="M649" s="299"/>
      <c r="N649" s="300"/>
      <c r="O649" s="646"/>
      <c r="P649" s="534"/>
      <c r="Q649" s="337"/>
      <c r="R649" s="381"/>
    </row>
    <row r="650" spans="1:18">
      <c r="A650" s="232" t="s">
        <v>1418</v>
      </c>
      <c r="B650" s="27">
        <v>39983</v>
      </c>
      <c r="C650" s="9" t="s">
        <v>486</v>
      </c>
      <c r="D650" s="9" t="s">
        <v>479</v>
      </c>
      <c r="E650" s="7" t="s">
        <v>1070</v>
      </c>
      <c r="F650" s="148" t="s">
        <v>488</v>
      </c>
      <c r="G650" s="11">
        <v>11926000</v>
      </c>
      <c r="H650" s="15" t="s">
        <v>14</v>
      </c>
      <c r="I650" s="23"/>
      <c r="J650" s="42"/>
      <c r="K650" s="40"/>
      <c r="L650" s="151"/>
      <c r="M650" s="152"/>
      <c r="N650" s="22"/>
      <c r="O650" s="45"/>
      <c r="P650" s="533"/>
      <c r="Q650" s="70"/>
      <c r="R650" s="380"/>
    </row>
    <row r="651" spans="1:18" s="290" customFormat="1" ht="28.5">
      <c r="A651" s="996">
        <v>8</v>
      </c>
      <c r="B651" s="301">
        <v>39983</v>
      </c>
      <c r="C651" s="279" t="s">
        <v>470</v>
      </c>
      <c r="D651" s="279" t="s">
        <v>480</v>
      </c>
      <c r="E651" s="294" t="s">
        <v>994</v>
      </c>
      <c r="F651" s="292" t="s">
        <v>1420</v>
      </c>
      <c r="G651" s="256">
        <v>15000000</v>
      </c>
      <c r="H651" s="283" t="s">
        <v>14</v>
      </c>
      <c r="I651" s="293"/>
      <c r="J651" s="285"/>
      <c r="K651" s="295"/>
      <c r="L651" s="298"/>
      <c r="M651" s="299"/>
      <c r="N651" s="300"/>
      <c r="O651" s="646"/>
      <c r="P651" s="534"/>
      <c r="Q651" s="337"/>
      <c r="R651" s="381"/>
    </row>
    <row r="652" spans="1:18">
      <c r="A652" s="232"/>
      <c r="B652" s="27">
        <v>39990</v>
      </c>
      <c r="C652" s="9" t="s">
        <v>269</v>
      </c>
      <c r="D652" s="9" t="s">
        <v>284</v>
      </c>
      <c r="E652" s="7" t="s">
        <v>1115</v>
      </c>
      <c r="F652" s="148" t="s">
        <v>505</v>
      </c>
      <c r="G652" s="11">
        <v>3400000000</v>
      </c>
      <c r="H652" s="15" t="s">
        <v>14</v>
      </c>
      <c r="I652" s="23"/>
      <c r="J652" s="42"/>
      <c r="K652" s="40"/>
      <c r="L652" s="151"/>
      <c r="M652" s="152"/>
      <c r="N652" s="22"/>
      <c r="O652" s="45"/>
      <c r="P652" s="533"/>
      <c r="Q652" s="70"/>
      <c r="R652" s="380"/>
    </row>
    <row r="653" spans="1:18">
      <c r="A653" s="232">
        <v>2</v>
      </c>
      <c r="B653" s="27">
        <v>39990</v>
      </c>
      <c r="C653" s="9" t="s">
        <v>270</v>
      </c>
      <c r="D653" s="9" t="s">
        <v>285</v>
      </c>
      <c r="E653" s="7" t="s">
        <v>1078</v>
      </c>
      <c r="F653" s="148" t="s">
        <v>427</v>
      </c>
      <c r="G653" s="11">
        <v>3000000</v>
      </c>
      <c r="H653" s="15" t="s">
        <v>14</v>
      </c>
      <c r="I653" s="23"/>
      <c r="J653" s="42"/>
      <c r="K653" s="40"/>
      <c r="L653" s="151"/>
      <c r="M653" s="152"/>
      <c r="N653" s="22"/>
      <c r="O653" s="45"/>
      <c r="P653" s="533"/>
      <c r="Q653" s="70"/>
      <c r="R653" s="380"/>
    </row>
    <row r="654" spans="1:18">
      <c r="A654" s="232" t="s">
        <v>457</v>
      </c>
      <c r="B654" s="27">
        <v>39990</v>
      </c>
      <c r="C654" s="9" t="s">
        <v>276</v>
      </c>
      <c r="D654" s="9" t="s">
        <v>286</v>
      </c>
      <c r="E654" s="7" t="s">
        <v>1010</v>
      </c>
      <c r="F654" s="148" t="s">
        <v>427</v>
      </c>
      <c r="G654" s="11">
        <v>5625000</v>
      </c>
      <c r="H654" s="15" t="s">
        <v>14</v>
      </c>
      <c r="I654" s="23"/>
      <c r="J654" s="42"/>
      <c r="K654" s="40"/>
      <c r="L654" s="151"/>
      <c r="M654" s="152"/>
      <c r="N654" s="22"/>
      <c r="O654" s="45"/>
      <c r="P654" s="533"/>
      <c r="Q654" s="70"/>
      <c r="R654" s="380"/>
    </row>
    <row r="655" spans="1:18">
      <c r="A655" s="232">
        <v>2</v>
      </c>
      <c r="B655" s="27">
        <v>39990</v>
      </c>
      <c r="C655" s="9" t="s">
        <v>275</v>
      </c>
      <c r="D655" s="9" t="s">
        <v>716</v>
      </c>
      <c r="E655" s="7" t="s">
        <v>1078</v>
      </c>
      <c r="F655" s="148" t="s">
        <v>427</v>
      </c>
      <c r="G655" s="11">
        <v>21042000</v>
      </c>
      <c r="H655" s="15" t="s">
        <v>14</v>
      </c>
      <c r="I655" s="23"/>
      <c r="J655" s="42"/>
      <c r="K655" s="40"/>
      <c r="L655" s="151"/>
      <c r="M655" s="152"/>
      <c r="N655" s="22"/>
      <c r="O655" s="45"/>
      <c r="P655" s="533"/>
      <c r="Q655" s="70"/>
      <c r="R655" s="380"/>
    </row>
    <row r="656" spans="1:18">
      <c r="A656" s="232" t="s">
        <v>457</v>
      </c>
      <c r="B656" s="27">
        <v>39990</v>
      </c>
      <c r="C656" s="9" t="s">
        <v>271</v>
      </c>
      <c r="D656" s="9" t="s">
        <v>287</v>
      </c>
      <c r="E656" s="7" t="s">
        <v>1012</v>
      </c>
      <c r="F656" s="148" t="s">
        <v>427</v>
      </c>
      <c r="G656" s="11">
        <v>17388000</v>
      </c>
      <c r="H656" s="15" t="s">
        <v>14</v>
      </c>
      <c r="I656" s="23"/>
      <c r="J656" s="42"/>
      <c r="K656" s="40"/>
      <c r="L656" s="151"/>
      <c r="M656" s="152"/>
      <c r="N656" s="22"/>
      <c r="O656" s="45"/>
      <c r="P656" s="533"/>
      <c r="Q656" s="70"/>
      <c r="R656" s="380"/>
    </row>
    <row r="657" spans="1:257">
      <c r="A657" s="232">
        <v>2</v>
      </c>
      <c r="B657" s="27">
        <v>39990</v>
      </c>
      <c r="C657" s="9" t="s">
        <v>272</v>
      </c>
      <c r="D657" s="9" t="s">
        <v>288</v>
      </c>
      <c r="E657" s="7" t="s">
        <v>1033</v>
      </c>
      <c r="F657" s="148" t="s">
        <v>427</v>
      </c>
      <c r="G657" s="11">
        <v>3422000</v>
      </c>
      <c r="H657" s="15" t="s">
        <v>14</v>
      </c>
      <c r="I657" s="23"/>
      <c r="J657" s="42"/>
      <c r="K657" s="40"/>
      <c r="L657" s="151"/>
      <c r="M657" s="152"/>
      <c r="N657" s="22"/>
      <c r="O657" s="45"/>
      <c r="P657" s="533"/>
      <c r="Q657" s="70"/>
      <c r="R657" s="380"/>
    </row>
    <row r="658" spans="1:257">
      <c r="A658" s="232">
        <v>2</v>
      </c>
      <c r="B658" s="27">
        <v>39990</v>
      </c>
      <c r="C658" s="9" t="s">
        <v>277</v>
      </c>
      <c r="D658" s="9" t="s">
        <v>289</v>
      </c>
      <c r="E658" s="7" t="s">
        <v>1083</v>
      </c>
      <c r="F658" s="148" t="s">
        <v>427</v>
      </c>
      <c r="G658" s="11">
        <v>7500000</v>
      </c>
      <c r="H658" s="15" t="s">
        <v>14</v>
      </c>
      <c r="I658" s="23"/>
      <c r="J658" s="42"/>
      <c r="K658" s="40"/>
      <c r="L658" s="151"/>
      <c r="M658" s="152"/>
      <c r="N658" s="22"/>
      <c r="O658" s="45"/>
      <c r="P658" s="533"/>
      <c r="Q658" s="70"/>
      <c r="R658" s="380"/>
    </row>
    <row r="659" spans="1:257">
      <c r="A659" s="232" t="s">
        <v>457</v>
      </c>
      <c r="B659" s="27">
        <v>39990</v>
      </c>
      <c r="C659" s="9" t="s">
        <v>273</v>
      </c>
      <c r="D659" s="9" t="s">
        <v>290</v>
      </c>
      <c r="E659" s="7" t="s">
        <v>882</v>
      </c>
      <c r="F659" s="148" t="s">
        <v>427</v>
      </c>
      <c r="G659" s="11">
        <v>1607000</v>
      </c>
      <c r="H659" s="15" t="s">
        <v>14</v>
      </c>
      <c r="I659" s="23"/>
      <c r="J659" s="42"/>
      <c r="K659" s="40"/>
      <c r="L659" s="151"/>
      <c r="M659" s="152"/>
      <c r="N659" s="22"/>
      <c r="O659" s="45"/>
      <c r="P659" s="533"/>
      <c r="Q659" s="70"/>
      <c r="R659" s="380"/>
    </row>
    <row r="660" spans="1:257">
      <c r="A660" s="232" t="s">
        <v>1645</v>
      </c>
      <c r="B660" s="27">
        <v>39990</v>
      </c>
      <c r="C660" s="9" t="s">
        <v>280</v>
      </c>
      <c r="D660" s="9" t="s">
        <v>291</v>
      </c>
      <c r="E660" s="7" t="s">
        <v>711</v>
      </c>
      <c r="F660" s="148" t="s">
        <v>432</v>
      </c>
      <c r="G660" s="11">
        <v>11735000</v>
      </c>
      <c r="H660" s="15" t="s">
        <v>14</v>
      </c>
      <c r="I660" s="23"/>
      <c r="J660" s="42"/>
      <c r="K660" s="40"/>
      <c r="L660" s="151"/>
      <c r="M660" s="152"/>
      <c r="N660" s="22"/>
      <c r="O660" s="45"/>
      <c r="P660" s="533"/>
      <c r="Q660" s="70"/>
      <c r="R660" s="380"/>
    </row>
    <row r="661" spans="1:257">
      <c r="A661" s="232">
        <v>2</v>
      </c>
      <c r="B661" s="27">
        <v>39990</v>
      </c>
      <c r="C661" s="9" t="s">
        <v>279</v>
      </c>
      <c r="D661" s="9" t="s">
        <v>931</v>
      </c>
      <c r="E661" s="7" t="s">
        <v>994</v>
      </c>
      <c r="F661" s="148" t="s">
        <v>427</v>
      </c>
      <c r="G661" s="11">
        <v>71526000</v>
      </c>
      <c r="H661" s="15" t="s">
        <v>14</v>
      </c>
      <c r="I661" s="23"/>
      <c r="J661" s="42"/>
      <c r="K661" s="40"/>
      <c r="L661" s="151"/>
      <c r="M661" s="152"/>
      <c r="N661" s="22"/>
      <c r="O661" s="45"/>
      <c r="P661" s="533"/>
      <c r="Q661" s="70"/>
      <c r="R661" s="380"/>
    </row>
    <row r="662" spans="1:257" s="29" customFormat="1" ht="16.5" customHeight="1">
      <c r="A662" s="232">
        <v>2</v>
      </c>
      <c r="B662" s="27">
        <v>39990</v>
      </c>
      <c r="C662" s="9" t="s">
        <v>278</v>
      </c>
      <c r="D662" s="9" t="s">
        <v>931</v>
      </c>
      <c r="E662" s="7" t="s">
        <v>994</v>
      </c>
      <c r="F662" s="148" t="s">
        <v>427</v>
      </c>
      <c r="G662" s="11">
        <v>6880000</v>
      </c>
      <c r="H662" s="15" t="s">
        <v>14</v>
      </c>
      <c r="I662" s="23"/>
      <c r="J662" s="42"/>
      <c r="K662" s="40"/>
      <c r="L662" s="151"/>
      <c r="M662" s="152"/>
      <c r="N662" s="22"/>
      <c r="O662" s="45"/>
      <c r="P662" s="533"/>
      <c r="Q662" s="547"/>
      <c r="R662" s="380"/>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28"/>
      <c r="AP662" s="28"/>
      <c r="AQ662" s="28"/>
      <c r="AR662" s="28"/>
      <c r="AS662" s="28"/>
      <c r="AT662" s="28"/>
      <c r="AU662" s="28"/>
      <c r="AV662" s="28"/>
      <c r="AW662" s="28"/>
      <c r="AX662" s="28"/>
      <c r="AY662" s="28"/>
      <c r="AZ662" s="28"/>
      <c r="BA662" s="28"/>
      <c r="BB662" s="28"/>
      <c r="BC662" s="28"/>
      <c r="BD662" s="28"/>
      <c r="BE662" s="28"/>
      <c r="BF662" s="28"/>
      <c r="BG662" s="28"/>
      <c r="BH662" s="28"/>
      <c r="BI662" s="28"/>
      <c r="BJ662" s="28"/>
      <c r="BK662" s="28"/>
      <c r="BL662" s="28"/>
      <c r="BM662" s="28"/>
      <c r="BN662" s="28"/>
      <c r="BO662" s="28"/>
      <c r="BP662" s="28"/>
      <c r="BQ662" s="28"/>
      <c r="BR662" s="28"/>
      <c r="BS662" s="28"/>
      <c r="BT662" s="28"/>
      <c r="BU662" s="28"/>
      <c r="BV662" s="28"/>
      <c r="BW662" s="28"/>
      <c r="BX662" s="28"/>
      <c r="BY662" s="28"/>
      <c r="BZ662" s="28"/>
      <c r="CA662" s="28"/>
      <c r="CB662" s="28"/>
      <c r="CC662" s="28"/>
      <c r="CD662" s="28"/>
      <c r="CE662" s="28"/>
      <c r="CF662" s="28"/>
      <c r="CG662" s="28"/>
      <c r="CH662" s="28"/>
      <c r="CI662" s="28"/>
      <c r="CJ662" s="28"/>
      <c r="CK662" s="28"/>
      <c r="CL662" s="28"/>
      <c r="CM662" s="28"/>
      <c r="CN662" s="28"/>
      <c r="CO662" s="28"/>
      <c r="CP662" s="28"/>
      <c r="CQ662" s="28"/>
      <c r="CR662" s="28"/>
      <c r="CS662" s="28"/>
      <c r="CT662" s="28"/>
      <c r="CU662" s="28"/>
      <c r="CV662" s="28"/>
      <c r="CW662" s="28"/>
      <c r="CX662" s="28"/>
      <c r="CY662" s="28"/>
      <c r="CZ662" s="28"/>
      <c r="DA662" s="28"/>
      <c r="DB662" s="28"/>
      <c r="DC662" s="28"/>
      <c r="DD662" s="28"/>
      <c r="DE662" s="28"/>
      <c r="DF662" s="28"/>
      <c r="DG662" s="28"/>
      <c r="DH662" s="28"/>
      <c r="DI662" s="28"/>
      <c r="DJ662" s="28"/>
      <c r="DK662" s="28"/>
      <c r="DL662" s="28"/>
      <c r="DM662" s="28"/>
      <c r="DN662" s="28"/>
      <c r="DO662" s="28"/>
      <c r="DP662" s="28"/>
      <c r="DQ662" s="28"/>
      <c r="DR662" s="28"/>
      <c r="DS662" s="28"/>
      <c r="DT662" s="28"/>
      <c r="DU662" s="28"/>
      <c r="DV662" s="28"/>
      <c r="DW662" s="28"/>
      <c r="DX662" s="28"/>
      <c r="DY662" s="28"/>
      <c r="DZ662" s="28"/>
      <c r="EA662" s="28"/>
      <c r="EB662" s="28"/>
      <c r="EC662" s="28"/>
      <c r="ED662" s="28"/>
      <c r="EE662" s="28"/>
      <c r="EF662" s="28"/>
      <c r="EG662" s="28"/>
      <c r="EH662" s="28"/>
      <c r="EI662" s="28"/>
      <c r="EJ662" s="28"/>
      <c r="EK662" s="28"/>
      <c r="EL662" s="28"/>
      <c r="EM662" s="28"/>
      <c r="EN662" s="28"/>
      <c r="EO662" s="28"/>
      <c r="EP662" s="28"/>
      <c r="EQ662" s="28"/>
      <c r="ER662" s="28"/>
      <c r="ES662" s="28"/>
      <c r="ET662" s="28"/>
      <c r="EU662" s="28"/>
      <c r="EV662" s="28"/>
      <c r="EW662" s="28"/>
      <c r="EX662" s="28"/>
      <c r="EY662" s="28"/>
      <c r="EZ662" s="28"/>
      <c r="FA662" s="28"/>
      <c r="FB662" s="28"/>
      <c r="FC662" s="28"/>
      <c r="FD662" s="28"/>
      <c r="FE662" s="28"/>
      <c r="FF662" s="28"/>
      <c r="FG662" s="28"/>
      <c r="FH662" s="28"/>
      <c r="FI662" s="28"/>
      <c r="FJ662" s="28"/>
      <c r="FK662" s="28"/>
      <c r="FL662" s="28"/>
      <c r="FM662" s="28"/>
      <c r="FN662" s="28"/>
      <c r="FO662" s="28"/>
      <c r="FP662" s="28"/>
      <c r="FQ662" s="28"/>
      <c r="FR662" s="28"/>
      <c r="FS662" s="28"/>
      <c r="FT662" s="28"/>
      <c r="FU662" s="28"/>
      <c r="FV662" s="28"/>
      <c r="FW662" s="28"/>
      <c r="FX662" s="28"/>
      <c r="FY662" s="28"/>
      <c r="FZ662" s="28"/>
      <c r="GA662" s="28"/>
      <c r="GB662" s="28"/>
      <c r="GC662" s="28"/>
      <c r="GD662" s="28"/>
      <c r="GE662" s="28"/>
      <c r="GF662" s="28"/>
      <c r="GG662" s="28"/>
      <c r="GH662" s="28"/>
      <c r="GI662" s="28"/>
      <c r="GJ662" s="28"/>
      <c r="GK662" s="28"/>
      <c r="GL662" s="28"/>
      <c r="GM662" s="28"/>
      <c r="GN662" s="28"/>
      <c r="GO662" s="28"/>
      <c r="GP662" s="28"/>
      <c r="GQ662" s="28"/>
      <c r="GR662" s="28"/>
      <c r="GS662" s="28"/>
      <c r="GT662" s="28"/>
      <c r="GU662" s="28"/>
      <c r="GV662" s="28"/>
      <c r="GW662" s="28"/>
      <c r="GX662" s="28"/>
      <c r="GY662" s="28"/>
      <c r="GZ662" s="28"/>
      <c r="HA662" s="28"/>
      <c r="HB662" s="28"/>
      <c r="HC662" s="28"/>
      <c r="HD662" s="28"/>
      <c r="HE662" s="28"/>
      <c r="HF662" s="28"/>
      <c r="HG662" s="28"/>
      <c r="HH662" s="28"/>
      <c r="HI662" s="28"/>
      <c r="HJ662" s="28"/>
      <c r="HK662" s="28"/>
      <c r="HL662" s="28"/>
      <c r="HM662" s="28"/>
      <c r="HN662" s="28"/>
      <c r="HO662" s="28"/>
      <c r="HP662" s="28"/>
      <c r="HQ662" s="28"/>
      <c r="HR662" s="28"/>
      <c r="HS662" s="28"/>
      <c r="HT662" s="28"/>
      <c r="HU662" s="28"/>
      <c r="HV662" s="28"/>
      <c r="HW662" s="28"/>
      <c r="HX662" s="28"/>
      <c r="HY662" s="28"/>
      <c r="HZ662" s="28"/>
      <c r="IA662" s="28"/>
      <c r="IB662" s="28"/>
      <c r="IC662" s="28"/>
      <c r="ID662" s="28"/>
      <c r="IE662" s="28"/>
      <c r="IF662" s="28"/>
      <c r="IG662" s="28"/>
      <c r="IH662" s="28"/>
      <c r="II662" s="28"/>
      <c r="IJ662" s="28"/>
      <c r="IK662" s="28"/>
      <c r="IL662" s="28"/>
      <c r="IM662" s="28"/>
      <c r="IN662" s="28"/>
      <c r="IO662" s="28"/>
      <c r="IP662" s="28"/>
      <c r="IQ662" s="28"/>
      <c r="IR662" s="28"/>
      <c r="IS662" s="28"/>
      <c r="IT662" s="28"/>
      <c r="IU662" s="28"/>
      <c r="IV662" s="28"/>
      <c r="IW662" s="28"/>
    </row>
    <row r="663" spans="1:257" s="1007" customFormat="1" ht="16.5" customHeight="1">
      <c r="A663" s="232">
        <v>2</v>
      </c>
      <c r="B663" s="27">
        <v>39990</v>
      </c>
      <c r="C663" s="9" t="s">
        <v>274</v>
      </c>
      <c r="D663" s="9" t="s">
        <v>292</v>
      </c>
      <c r="E663" s="7" t="s">
        <v>1059</v>
      </c>
      <c r="F663" s="148" t="s">
        <v>427</v>
      </c>
      <c r="G663" s="11">
        <v>2986000</v>
      </c>
      <c r="H663" s="15" t="s">
        <v>14</v>
      </c>
      <c r="I663" s="23"/>
      <c r="J663" s="42"/>
      <c r="K663" s="40"/>
      <c r="L663" s="151"/>
      <c r="M663" s="152"/>
      <c r="N663" s="22"/>
      <c r="O663" s="45"/>
      <c r="P663" s="533"/>
      <c r="Q663" s="547"/>
      <c r="R663" s="380"/>
      <c r="S663" s="28"/>
      <c r="T663" s="28"/>
      <c r="U663" s="28"/>
      <c r="V663" s="28"/>
      <c r="W663" s="28"/>
      <c r="X663" s="28"/>
      <c r="Y663" s="28"/>
      <c r="Z663" s="28"/>
      <c r="AA663" s="28"/>
      <c r="AB663" s="28"/>
      <c r="AC663" s="28"/>
      <c r="AD663" s="28"/>
      <c r="AE663" s="28"/>
      <c r="AF663" s="28"/>
      <c r="AG663" s="28"/>
      <c r="AH663" s="28"/>
      <c r="AI663" s="28"/>
      <c r="AJ663" s="28"/>
      <c r="AK663" s="28"/>
      <c r="AL663" s="28"/>
      <c r="AM663" s="28"/>
      <c r="AN663" s="28"/>
      <c r="AO663" s="28"/>
      <c r="AP663" s="28"/>
      <c r="AQ663" s="28"/>
      <c r="AR663" s="28"/>
      <c r="AS663" s="28"/>
      <c r="AT663" s="28"/>
      <c r="AU663" s="28"/>
      <c r="AV663" s="28"/>
      <c r="AW663" s="28"/>
      <c r="AX663" s="28"/>
      <c r="AY663" s="28"/>
      <c r="AZ663" s="28"/>
      <c r="BA663" s="28"/>
      <c r="BB663" s="28"/>
      <c r="BC663" s="28"/>
      <c r="BD663" s="28"/>
      <c r="BE663" s="28"/>
      <c r="BF663" s="28"/>
      <c r="BG663" s="28"/>
      <c r="BH663" s="28"/>
      <c r="BI663" s="28"/>
      <c r="BJ663" s="28"/>
      <c r="BK663" s="28"/>
      <c r="BL663" s="28"/>
      <c r="BM663" s="28"/>
      <c r="BN663" s="28"/>
      <c r="BO663" s="28"/>
      <c r="BP663" s="28"/>
      <c r="BQ663" s="28"/>
      <c r="BR663" s="28"/>
      <c r="BS663" s="28"/>
      <c r="BT663" s="28"/>
      <c r="BU663" s="28"/>
      <c r="BV663" s="28"/>
      <c r="BW663" s="28"/>
      <c r="BX663" s="28"/>
      <c r="BY663" s="28"/>
      <c r="BZ663" s="28"/>
      <c r="CA663" s="28"/>
      <c r="CB663" s="28"/>
      <c r="CC663" s="28"/>
      <c r="CD663" s="28"/>
      <c r="CE663" s="28"/>
      <c r="CF663" s="28"/>
      <c r="CG663" s="28"/>
      <c r="CH663" s="28"/>
      <c r="CI663" s="28"/>
      <c r="CJ663" s="28"/>
      <c r="CK663" s="28"/>
      <c r="CL663" s="28"/>
      <c r="CM663" s="28"/>
      <c r="CN663" s="28"/>
      <c r="CO663" s="28"/>
      <c r="CP663" s="28"/>
      <c r="CQ663" s="28"/>
      <c r="CR663" s="28"/>
      <c r="CS663" s="28"/>
      <c r="CT663" s="28"/>
      <c r="CU663" s="28"/>
      <c r="CV663" s="28"/>
      <c r="CW663" s="28"/>
      <c r="CX663" s="28"/>
      <c r="CY663" s="28"/>
      <c r="CZ663" s="28"/>
      <c r="DA663" s="28"/>
      <c r="DB663" s="28"/>
      <c r="DC663" s="28"/>
      <c r="DD663" s="28"/>
      <c r="DE663" s="28"/>
      <c r="DF663" s="28"/>
      <c r="DG663" s="28"/>
      <c r="DH663" s="28"/>
      <c r="DI663" s="28"/>
      <c r="DJ663" s="28"/>
      <c r="DK663" s="28"/>
      <c r="DL663" s="28"/>
      <c r="DM663" s="28"/>
      <c r="DN663" s="28"/>
      <c r="DO663" s="28"/>
      <c r="DP663" s="28"/>
      <c r="DQ663" s="28"/>
      <c r="DR663" s="28"/>
      <c r="DS663" s="28"/>
      <c r="DT663" s="28"/>
      <c r="DU663" s="28"/>
      <c r="DV663" s="28"/>
      <c r="DW663" s="28"/>
      <c r="DX663" s="28"/>
      <c r="DY663" s="28"/>
      <c r="DZ663" s="28"/>
      <c r="EA663" s="28"/>
      <c r="EB663" s="28"/>
      <c r="EC663" s="28"/>
      <c r="ED663" s="28"/>
      <c r="EE663" s="28"/>
      <c r="EF663" s="28"/>
      <c r="EG663" s="28"/>
      <c r="EH663" s="28"/>
      <c r="EI663" s="28"/>
      <c r="EJ663" s="28"/>
      <c r="EK663" s="28"/>
      <c r="EL663" s="28"/>
      <c r="EM663" s="28"/>
      <c r="EN663" s="28"/>
      <c r="EO663" s="28"/>
      <c r="EP663" s="28"/>
      <c r="EQ663" s="28"/>
      <c r="ER663" s="28"/>
      <c r="ES663" s="28"/>
      <c r="ET663" s="28"/>
      <c r="EU663" s="28"/>
      <c r="EV663" s="28"/>
      <c r="EW663" s="28"/>
      <c r="EX663" s="28"/>
      <c r="EY663" s="28"/>
      <c r="EZ663" s="28"/>
      <c r="FA663" s="28"/>
      <c r="FB663" s="28"/>
      <c r="FC663" s="28"/>
      <c r="FD663" s="28"/>
      <c r="FE663" s="28"/>
      <c r="FF663" s="28"/>
      <c r="FG663" s="28"/>
      <c r="FH663" s="28"/>
      <c r="FI663" s="28"/>
      <c r="FJ663" s="28"/>
      <c r="FK663" s="28"/>
      <c r="FL663" s="28"/>
      <c r="FM663" s="28"/>
      <c r="FN663" s="28"/>
      <c r="FO663" s="28"/>
      <c r="FP663" s="28"/>
      <c r="FQ663" s="28"/>
      <c r="FR663" s="28"/>
      <c r="FS663" s="28"/>
      <c r="FT663" s="28"/>
      <c r="FU663" s="28"/>
      <c r="FV663" s="28"/>
      <c r="FW663" s="28"/>
      <c r="FX663" s="28"/>
      <c r="FY663" s="28"/>
      <c r="FZ663" s="28"/>
      <c r="GA663" s="28"/>
      <c r="GB663" s="28"/>
      <c r="GC663" s="28"/>
      <c r="GD663" s="28"/>
      <c r="GE663" s="28"/>
      <c r="GF663" s="28"/>
      <c r="GG663" s="28"/>
      <c r="GH663" s="28"/>
      <c r="GI663" s="28"/>
      <c r="GJ663" s="28"/>
      <c r="GK663" s="28"/>
      <c r="GL663" s="28"/>
      <c r="GM663" s="28"/>
      <c r="GN663" s="28"/>
      <c r="GO663" s="28"/>
      <c r="GP663" s="28"/>
      <c r="GQ663" s="28"/>
      <c r="GR663" s="28"/>
      <c r="GS663" s="28"/>
      <c r="GT663" s="28"/>
      <c r="GU663" s="28"/>
      <c r="GV663" s="28"/>
      <c r="GW663" s="28"/>
      <c r="GX663" s="28"/>
      <c r="GY663" s="28"/>
      <c r="GZ663" s="28"/>
      <c r="HA663" s="28"/>
      <c r="HB663" s="28"/>
      <c r="HC663" s="28"/>
      <c r="HD663" s="28"/>
      <c r="HE663" s="28"/>
      <c r="HF663" s="28"/>
      <c r="HG663" s="28"/>
      <c r="HH663" s="28"/>
      <c r="HI663" s="28"/>
      <c r="HJ663" s="28"/>
      <c r="HK663" s="28"/>
      <c r="HL663" s="28"/>
      <c r="HM663" s="28"/>
      <c r="HN663" s="28"/>
      <c r="HO663" s="28"/>
      <c r="HP663" s="28"/>
      <c r="HQ663" s="28"/>
      <c r="HR663" s="28"/>
      <c r="HS663" s="28"/>
      <c r="HT663" s="28"/>
      <c r="HU663" s="28"/>
      <c r="HV663" s="28"/>
      <c r="HW663" s="28"/>
      <c r="HX663" s="28"/>
      <c r="HY663" s="28"/>
      <c r="HZ663" s="28"/>
      <c r="IA663" s="28"/>
      <c r="IB663" s="28"/>
      <c r="IC663" s="28"/>
      <c r="ID663" s="28"/>
      <c r="IE663" s="28"/>
      <c r="IF663" s="28"/>
      <c r="IG663" s="28"/>
      <c r="IH663" s="28"/>
      <c r="II663" s="28"/>
      <c r="IJ663" s="28"/>
      <c r="IK663" s="28"/>
      <c r="IL663" s="28"/>
      <c r="IM663" s="28"/>
      <c r="IN663" s="28"/>
      <c r="IO663" s="28"/>
      <c r="IP663" s="28"/>
      <c r="IQ663" s="28"/>
      <c r="IR663" s="28"/>
      <c r="IS663" s="28"/>
      <c r="IT663" s="28"/>
      <c r="IU663" s="28"/>
      <c r="IV663" s="28"/>
      <c r="IW663" s="28"/>
    </row>
    <row r="664" spans="1:257" s="290" customFormat="1" ht="25.5" customHeight="1">
      <c r="A664" s="996">
        <v>8</v>
      </c>
      <c r="B664" s="301">
        <v>39990</v>
      </c>
      <c r="C664" s="279" t="s">
        <v>281</v>
      </c>
      <c r="D664" s="279" t="s">
        <v>294</v>
      </c>
      <c r="E664" s="294" t="s">
        <v>1070</v>
      </c>
      <c r="F664" s="292" t="s">
        <v>1420</v>
      </c>
      <c r="G664" s="256">
        <v>24900000</v>
      </c>
      <c r="H664" s="283" t="s">
        <v>14</v>
      </c>
      <c r="I664" s="293"/>
      <c r="J664" s="285"/>
      <c r="K664" s="295"/>
      <c r="L664" s="298"/>
      <c r="M664" s="299"/>
      <c r="N664" s="300"/>
      <c r="O664" s="646"/>
      <c r="P664" s="534"/>
      <c r="Q664" s="548"/>
      <c r="R664" s="381"/>
      <c r="S664" s="302"/>
      <c r="T664" s="302"/>
      <c r="U664" s="302"/>
      <c r="V664" s="302"/>
      <c r="W664" s="302"/>
      <c r="X664" s="302"/>
      <c r="Y664" s="302"/>
      <c r="Z664" s="302"/>
      <c r="AA664" s="302"/>
      <c r="AB664" s="302"/>
      <c r="AC664" s="302"/>
      <c r="AD664" s="302"/>
      <c r="AE664" s="302"/>
      <c r="AF664" s="302"/>
      <c r="AG664" s="302"/>
      <c r="AH664" s="302"/>
      <c r="AI664" s="302"/>
      <c r="AJ664" s="302"/>
      <c r="AK664" s="302"/>
      <c r="AL664" s="302"/>
      <c r="AM664" s="302"/>
      <c r="AN664" s="302"/>
      <c r="AO664" s="302"/>
      <c r="AP664" s="302"/>
      <c r="AQ664" s="302"/>
      <c r="AR664" s="302"/>
      <c r="AS664" s="302"/>
      <c r="AT664" s="302"/>
      <c r="AU664" s="302"/>
      <c r="AV664" s="302"/>
      <c r="AW664" s="302"/>
      <c r="AX664" s="302"/>
      <c r="AY664" s="302"/>
      <c r="AZ664" s="302"/>
      <c r="BA664" s="302"/>
      <c r="BB664" s="302"/>
      <c r="BC664" s="302"/>
      <c r="BD664" s="302"/>
      <c r="BE664" s="302"/>
      <c r="BF664" s="302"/>
      <c r="BG664" s="302"/>
      <c r="BH664" s="302"/>
      <c r="BI664" s="302"/>
      <c r="BJ664" s="302"/>
      <c r="BK664" s="302"/>
      <c r="BL664" s="302"/>
      <c r="BM664" s="302"/>
      <c r="BN664" s="302"/>
      <c r="BO664" s="302"/>
      <c r="BP664" s="302"/>
      <c r="BQ664" s="302"/>
      <c r="BR664" s="302"/>
      <c r="BS664" s="302"/>
      <c r="BT664" s="302"/>
      <c r="BU664" s="302"/>
      <c r="BV664" s="302"/>
      <c r="BW664" s="302"/>
      <c r="BX664" s="302"/>
      <c r="BY664" s="302"/>
      <c r="BZ664" s="302"/>
      <c r="CA664" s="302"/>
      <c r="CB664" s="302"/>
      <c r="CC664" s="302"/>
      <c r="CD664" s="302"/>
      <c r="CE664" s="302"/>
      <c r="CF664" s="302"/>
      <c r="CG664" s="302"/>
      <c r="CH664" s="302"/>
      <c r="CI664" s="302"/>
      <c r="CJ664" s="302"/>
      <c r="CK664" s="302"/>
      <c r="CL664" s="302"/>
      <c r="CM664" s="302"/>
      <c r="CN664" s="302"/>
      <c r="CO664" s="302"/>
      <c r="CP664" s="302"/>
      <c r="CQ664" s="302"/>
      <c r="CR664" s="302"/>
      <c r="CS664" s="302"/>
      <c r="CT664" s="302"/>
      <c r="CU664" s="302"/>
      <c r="CV664" s="302"/>
      <c r="CW664" s="302"/>
      <c r="CX664" s="302"/>
      <c r="CY664" s="302"/>
      <c r="CZ664" s="302"/>
      <c r="DA664" s="302"/>
      <c r="DB664" s="302"/>
      <c r="DC664" s="302"/>
      <c r="DD664" s="302"/>
      <c r="DE664" s="302"/>
      <c r="DF664" s="302"/>
      <c r="DG664" s="302"/>
      <c r="DH664" s="302"/>
      <c r="DI664" s="302"/>
      <c r="DJ664" s="302"/>
      <c r="DK664" s="302"/>
      <c r="DL664" s="302"/>
      <c r="DM664" s="302"/>
      <c r="DN664" s="302"/>
      <c r="DO664" s="302"/>
      <c r="DP664" s="302"/>
      <c r="DQ664" s="302"/>
      <c r="DR664" s="302"/>
      <c r="DS664" s="302"/>
      <c r="DT664" s="302"/>
      <c r="DU664" s="302"/>
      <c r="DV664" s="302"/>
      <c r="DW664" s="302"/>
      <c r="DX664" s="302"/>
      <c r="DY664" s="302"/>
      <c r="DZ664" s="302"/>
      <c r="EA664" s="302"/>
      <c r="EB664" s="302"/>
      <c r="EC664" s="302"/>
      <c r="ED664" s="302"/>
      <c r="EE664" s="302"/>
      <c r="EF664" s="302"/>
      <c r="EG664" s="302"/>
      <c r="EH664" s="302"/>
      <c r="EI664" s="302"/>
      <c r="EJ664" s="302"/>
      <c r="EK664" s="302"/>
      <c r="EL664" s="302"/>
      <c r="EM664" s="302"/>
      <c r="EN664" s="302"/>
      <c r="EO664" s="302"/>
      <c r="EP664" s="302"/>
      <c r="EQ664" s="302"/>
      <c r="ER664" s="302"/>
      <c r="ES664" s="302"/>
      <c r="ET664" s="302"/>
      <c r="EU664" s="302"/>
      <c r="EV664" s="302"/>
      <c r="EW664" s="302"/>
      <c r="EX664" s="302"/>
      <c r="EY664" s="302"/>
      <c r="EZ664" s="302"/>
      <c r="FA664" s="302"/>
      <c r="FB664" s="302"/>
      <c r="FC664" s="302"/>
      <c r="FD664" s="302"/>
      <c r="FE664" s="302"/>
      <c r="FF664" s="302"/>
      <c r="FG664" s="302"/>
      <c r="FH664" s="302"/>
      <c r="FI664" s="302"/>
      <c r="FJ664" s="302"/>
      <c r="FK664" s="302"/>
      <c r="FL664" s="302"/>
      <c r="FM664" s="302"/>
      <c r="FN664" s="302"/>
      <c r="FO664" s="302"/>
      <c r="FP664" s="302"/>
      <c r="FQ664" s="302"/>
      <c r="FR664" s="302"/>
      <c r="FS664" s="302"/>
      <c r="FT664" s="302"/>
      <c r="FU664" s="302"/>
      <c r="FV664" s="302"/>
      <c r="FW664" s="302"/>
      <c r="FX664" s="302"/>
      <c r="FY664" s="302"/>
      <c r="FZ664" s="302"/>
      <c r="GA664" s="302"/>
      <c r="GB664" s="302"/>
      <c r="GC664" s="302"/>
      <c r="GD664" s="302"/>
      <c r="GE664" s="302"/>
      <c r="GF664" s="302"/>
      <c r="GG664" s="302"/>
      <c r="GH664" s="302"/>
      <c r="GI664" s="302"/>
      <c r="GJ664" s="302"/>
      <c r="GK664" s="302"/>
      <c r="GL664" s="302"/>
      <c r="GM664" s="302"/>
      <c r="GN664" s="302"/>
      <c r="GO664" s="302"/>
      <c r="GP664" s="302"/>
      <c r="GQ664" s="302"/>
      <c r="GR664" s="302"/>
      <c r="GS664" s="302"/>
      <c r="GT664" s="302"/>
      <c r="GU664" s="302"/>
      <c r="GV664" s="302"/>
      <c r="GW664" s="302"/>
      <c r="GX664" s="302"/>
      <c r="GY664" s="302"/>
      <c r="GZ664" s="302"/>
      <c r="HA664" s="302"/>
      <c r="HB664" s="302"/>
      <c r="HC664" s="302"/>
      <c r="HD664" s="302"/>
      <c r="HE664" s="302"/>
      <c r="HF664" s="302"/>
      <c r="HG664" s="302"/>
      <c r="HH664" s="302"/>
      <c r="HI664" s="302"/>
      <c r="HJ664" s="302"/>
      <c r="HK664" s="302"/>
      <c r="HL664" s="302"/>
      <c r="HM664" s="302"/>
      <c r="HN664" s="302"/>
      <c r="HO664" s="302"/>
      <c r="HP664" s="302"/>
      <c r="HQ664" s="302"/>
      <c r="HR664" s="302"/>
      <c r="HS664" s="302"/>
      <c r="HT664" s="302"/>
      <c r="HU664" s="302"/>
      <c r="HV664" s="302"/>
      <c r="HW664" s="302"/>
      <c r="HX664" s="302"/>
      <c r="HY664" s="302"/>
      <c r="HZ664" s="302"/>
      <c r="IA664" s="302"/>
      <c r="IB664" s="302"/>
      <c r="IC664" s="302"/>
      <c r="ID664" s="302"/>
      <c r="IE664" s="302"/>
      <c r="IF664" s="302"/>
      <c r="IG664" s="302"/>
      <c r="IH664" s="302"/>
      <c r="II664" s="302"/>
      <c r="IJ664" s="302"/>
      <c r="IK664" s="302"/>
      <c r="IL664" s="302"/>
      <c r="IM664" s="302"/>
      <c r="IN664" s="302"/>
      <c r="IO664" s="302"/>
      <c r="IP664" s="302"/>
      <c r="IQ664" s="302"/>
      <c r="IR664" s="302"/>
      <c r="IS664" s="302"/>
      <c r="IT664" s="302"/>
      <c r="IU664" s="302"/>
      <c r="IV664" s="302"/>
      <c r="IW664" s="302"/>
    </row>
    <row r="665" spans="1:257" s="290" customFormat="1" ht="26.25" customHeight="1">
      <c r="A665" s="996">
        <v>8</v>
      </c>
      <c r="B665" s="301">
        <v>39990</v>
      </c>
      <c r="C665" s="279" t="s">
        <v>282</v>
      </c>
      <c r="D665" s="279" t="s">
        <v>712</v>
      </c>
      <c r="E665" s="294" t="s">
        <v>1078</v>
      </c>
      <c r="F665" s="292" t="s">
        <v>1420</v>
      </c>
      <c r="G665" s="256">
        <v>1700000</v>
      </c>
      <c r="H665" s="283" t="s">
        <v>14</v>
      </c>
      <c r="I665" s="293"/>
      <c r="J665" s="285"/>
      <c r="K665" s="295"/>
      <c r="L665" s="298"/>
      <c r="M665" s="299"/>
      <c r="N665" s="300"/>
      <c r="O665" s="646"/>
      <c r="P665" s="534"/>
      <c r="Q665" s="548"/>
      <c r="R665" s="381"/>
      <c r="S665" s="302"/>
      <c r="T665" s="302"/>
      <c r="U665" s="302"/>
      <c r="V665" s="302"/>
      <c r="W665" s="302"/>
      <c r="X665" s="302"/>
      <c r="Y665" s="302"/>
      <c r="Z665" s="302"/>
      <c r="AA665" s="302"/>
      <c r="AB665" s="302"/>
      <c r="AC665" s="302"/>
      <c r="AD665" s="302"/>
      <c r="AE665" s="302"/>
      <c r="AF665" s="302"/>
      <c r="AG665" s="302"/>
      <c r="AH665" s="302"/>
      <c r="AI665" s="302"/>
      <c r="AJ665" s="302"/>
      <c r="AK665" s="302"/>
      <c r="AL665" s="302"/>
      <c r="AM665" s="302"/>
      <c r="AN665" s="302"/>
      <c r="AO665" s="302"/>
      <c r="AP665" s="302"/>
      <c r="AQ665" s="302"/>
      <c r="AR665" s="302"/>
      <c r="AS665" s="302"/>
      <c r="AT665" s="302"/>
      <c r="AU665" s="302"/>
      <c r="AV665" s="302"/>
      <c r="AW665" s="302"/>
      <c r="AX665" s="302"/>
      <c r="AY665" s="302"/>
      <c r="AZ665" s="302"/>
      <c r="BA665" s="302"/>
      <c r="BB665" s="302"/>
      <c r="BC665" s="302"/>
      <c r="BD665" s="302"/>
      <c r="BE665" s="302"/>
      <c r="BF665" s="302"/>
      <c r="BG665" s="302"/>
      <c r="BH665" s="302"/>
      <c r="BI665" s="302"/>
      <c r="BJ665" s="302"/>
      <c r="BK665" s="302"/>
      <c r="BL665" s="302"/>
      <c r="BM665" s="302"/>
      <c r="BN665" s="302"/>
      <c r="BO665" s="302"/>
      <c r="BP665" s="302"/>
      <c r="BQ665" s="302"/>
      <c r="BR665" s="302"/>
      <c r="BS665" s="302"/>
      <c r="BT665" s="302"/>
      <c r="BU665" s="302"/>
      <c r="BV665" s="302"/>
      <c r="BW665" s="302"/>
      <c r="BX665" s="302"/>
      <c r="BY665" s="302"/>
      <c r="BZ665" s="302"/>
      <c r="CA665" s="302"/>
      <c r="CB665" s="302"/>
      <c r="CC665" s="302"/>
      <c r="CD665" s="302"/>
      <c r="CE665" s="302"/>
      <c r="CF665" s="302"/>
      <c r="CG665" s="302"/>
      <c r="CH665" s="302"/>
      <c r="CI665" s="302"/>
      <c r="CJ665" s="302"/>
      <c r="CK665" s="302"/>
      <c r="CL665" s="302"/>
      <c r="CM665" s="302"/>
      <c r="CN665" s="302"/>
      <c r="CO665" s="302"/>
      <c r="CP665" s="302"/>
      <c r="CQ665" s="302"/>
      <c r="CR665" s="302"/>
      <c r="CS665" s="302"/>
      <c r="CT665" s="302"/>
      <c r="CU665" s="302"/>
      <c r="CV665" s="302"/>
      <c r="CW665" s="302"/>
      <c r="CX665" s="302"/>
      <c r="CY665" s="302"/>
      <c r="CZ665" s="302"/>
      <c r="DA665" s="302"/>
      <c r="DB665" s="302"/>
      <c r="DC665" s="302"/>
      <c r="DD665" s="302"/>
      <c r="DE665" s="302"/>
      <c r="DF665" s="302"/>
      <c r="DG665" s="302"/>
      <c r="DH665" s="302"/>
      <c r="DI665" s="302"/>
      <c r="DJ665" s="302"/>
      <c r="DK665" s="302"/>
      <c r="DL665" s="302"/>
      <c r="DM665" s="302"/>
      <c r="DN665" s="302"/>
      <c r="DO665" s="302"/>
      <c r="DP665" s="302"/>
      <c r="DQ665" s="302"/>
      <c r="DR665" s="302"/>
      <c r="DS665" s="302"/>
      <c r="DT665" s="302"/>
      <c r="DU665" s="302"/>
      <c r="DV665" s="302"/>
      <c r="DW665" s="302"/>
      <c r="DX665" s="302"/>
      <c r="DY665" s="302"/>
      <c r="DZ665" s="302"/>
      <c r="EA665" s="302"/>
      <c r="EB665" s="302"/>
      <c r="EC665" s="302"/>
      <c r="ED665" s="302"/>
      <c r="EE665" s="302"/>
      <c r="EF665" s="302"/>
      <c r="EG665" s="302"/>
      <c r="EH665" s="302"/>
      <c r="EI665" s="302"/>
      <c r="EJ665" s="302"/>
      <c r="EK665" s="302"/>
      <c r="EL665" s="302"/>
      <c r="EM665" s="302"/>
      <c r="EN665" s="302"/>
      <c r="EO665" s="302"/>
      <c r="EP665" s="302"/>
      <c r="EQ665" s="302"/>
      <c r="ER665" s="302"/>
      <c r="ES665" s="302"/>
      <c r="ET665" s="302"/>
      <c r="EU665" s="302"/>
      <c r="EV665" s="302"/>
      <c r="EW665" s="302"/>
      <c r="EX665" s="302"/>
      <c r="EY665" s="302"/>
      <c r="EZ665" s="302"/>
      <c r="FA665" s="302"/>
      <c r="FB665" s="302"/>
      <c r="FC665" s="302"/>
      <c r="FD665" s="302"/>
      <c r="FE665" s="302"/>
      <c r="FF665" s="302"/>
      <c r="FG665" s="302"/>
      <c r="FH665" s="302"/>
      <c r="FI665" s="302"/>
      <c r="FJ665" s="302"/>
      <c r="FK665" s="302"/>
      <c r="FL665" s="302"/>
      <c r="FM665" s="302"/>
      <c r="FN665" s="302"/>
      <c r="FO665" s="302"/>
      <c r="FP665" s="302"/>
      <c r="FQ665" s="302"/>
      <c r="FR665" s="302"/>
      <c r="FS665" s="302"/>
      <c r="FT665" s="302"/>
      <c r="FU665" s="302"/>
      <c r="FV665" s="302"/>
      <c r="FW665" s="302"/>
      <c r="FX665" s="302"/>
      <c r="FY665" s="302"/>
      <c r="FZ665" s="302"/>
      <c r="GA665" s="302"/>
      <c r="GB665" s="302"/>
      <c r="GC665" s="302"/>
      <c r="GD665" s="302"/>
      <c r="GE665" s="302"/>
      <c r="GF665" s="302"/>
      <c r="GG665" s="302"/>
      <c r="GH665" s="302"/>
      <c r="GI665" s="302"/>
      <c r="GJ665" s="302"/>
      <c r="GK665" s="302"/>
      <c r="GL665" s="302"/>
      <c r="GM665" s="302"/>
      <c r="GN665" s="302"/>
      <c r="GO665" s="302"/>
      <c r="GP665" s="302"/>
      <c r="GQ665" s="302"/>
      <c r="GR665" s="302"/>
      <c r="GS665" s="302"/>
      <c r="GT665" s="302"/>
      <c r="GU665" s="302"/>
      <c r="GV665" s="302"/>
      <c r="GW665" s="302"/>
      <c r="GX665" s="302"/>
      <c r="GY665" s="302"/>
      <c r="GZ665" s="302"/>
      <c r="HA665" s="302"/>
      <c r="HB665" s="302"/>
      <c r="HC665" s="302"/>
      <c r="HD665" s="302"/>
      <c r="HE665" s="302"/>
      <c r="HF665" s="302"/>
      <c r="HG665" s="302"/>
      <c r="HH665" s="302"/>
      <c r="HI665" s="302"/>
      <c r="HJ665" s="302"/>
      <c r="HK665" s="302"/>
      <c r="HL665" s="302"/>
      <c r="HM665" s="302"/>
      <c r="HN665" s="302"/>
      <c r="HO665" s="302"/>
      <c r="HP665" s="302"/>
      <c r="HQ665" s="302"/>
      <c r="HR665" s="302"/>
      <c r="HS665" s="302"/>
      <c r="HT665" s="302"/>
      <c r="HU665" s="302"/>
      <c r="HV665" s="302"/>
      <c r="HW665" s="302"/>
      <c r="HX665" s="302"/>
      <c r="HY665" s="302"/>
      <c r="HZ665" s="302"/>
      <c r="IA665" s="302"/>
      <c r="IB665" s="302"/>
      <c r="IC665" s="302"/>
      <c r="ID665" s="302"/>
      <c r="IE665" s="302"/>
      <c r="IF665" s="302"/>
      <c r="IG665" s="302"/>
      <c r="IH665" s="302"/>
      <c r="II665" s="302"/>
      <c r="IJ665" s="302"/>
      <c r="IK665" s="302"/>
      <c r="IL665" s="302"/>
      <c r="IM665" s="302"/>
      <c r="IN665" s="302"/>
      <c r="IO665" s="302"/>
      <c r="IP665" s="302"/>
      <c r="IQ665" s="302"/>
      <c r="IR665" s="302"/>
      <c r="IS665" s="302"/>
      <c r="IT665" s="302"/>
      <c r="IU665" s="302"/>
      <c r="IV665" s="302"/>
      <c r="IW665" s="302"/>
    </row>
    <row r="666" spans="1:257" s="290" customFormat="1" ht="25.5" customHeight="1">
      <c r="A666" s="996">
        <v>8</v>
      </c>
      <c r="B666" s="301">
        <v>39990</v>
      </c>
      <c r="C666" s="279" t="s">
        <v>293</v>
      </c>
      <c r="D666" s="279" t="s">
        <v>295</v>
      </c>
      <c r="E666" s="294" t="s">
        <v>996</v>
      </c>
      <c r="F666" s="292" t="s">
        <v>1420</v>
      </c>
      <c r="G666" s="256">
        <v>35000000</v>
      </c>
      <c r="H666" s="283" t="s">
        <v>14</v>
      </c>
      <c r="I666" s="293"/>
      <c r="J666" s="285"/>
      <c r="K666" s="295"/>
      <c r="L666" s="298"/>
      <c r="M666" s="299"/>
      <c r="N666" s="300"/>
      <c r="O666" s="646"/>
      <c r="P666" s="534"/>
      <c r="Q666" s="548"/>
      <c r="R666" s="381"/>
      <c r="S666" s="302"/>
      <c r="T666" s="302"/>
      <c r="U666" s="302"/>
      <c r="V666" s="302"/>
      <c r="W666" s="302"/>
      <c r="X666" s="302"/>
      <c r="Y666" s="302"/>
      <c r="Z666" s="302"/>
      <c r="AA666" s="302"/>
      <c r="AB666" s="302"/>
      <c r="AC666" s="302"/>
      <c r="AD666" s="302"/>
      <c r="AE666" s="302"/>
      <c r="AF666" s="302"/>
      <c r="AG666" s="302"/>
      <c r="AH666" s="302"/>
      <c r="AI666" s="302"/>
      <c r="AJ666" s="302"/>
      <c r="AK666" s="302"/>
      <c r="AL666" s="302"/>
      <c r="AM666" s="302"/>
      <c r="AN666" s="302"/>
      <c r="AO666" s="302"/>
      <c r="AP666" s="302"/>
      <c r="AQ666" s="302"/>
      <c r="AR666" s="302"/>
      <c r="AS666" s="302"/>
      <c r="AT666" s="302"/>
      <c r="AU666" s="302"/>
      <c r="AV666" s="302"/>
      <c r="AW666" s="302"/>
      <c r="AX666" s="302"/>
      <c r="AY666" s="302"/>
      <c r="AZ666" s="302"/>
      <c r="BA666" s="302"/>
      <c r="BB666" s="302"/>
      <c r="BC666" s="302"/>
      <c r="BD666" s="302"/>
      <c r="BE666" s="302"/>
      <c r="BF666" s="302"/>
      <c r="BG666" s="302"/>
      <c r="BH666" s="302"/>
      <c r="BI666" s="302"/>
      <c r="BJ666" s="302"/>
      <c r="BK666" s="302"/>
      <c r="BL666" s="302"/>
      <c r="BM666" s="302"/>
      <c r="BN666" s="302"/>
      <c r="BO666" s="302"/>
      <c r="BP666" s="302"/>
      <c r="BQ666" s="302"/>
      <c r="BR666" s="302"/>
      <c r="BS666" s="302"/>
      <c r="BT666" s="302"/>
      <c r="BU666" s="302"/>
      <c r="BV666" s="302"/>
      <c r="BW666" s="302"/>
      <c r="BX666" s="302"/>
      <c r="BY666" s="302"/>
      <c r="BZ666" s="302"/>
      <c r="CA666" s="302"/>
      <c r="CB666" s="302"/>
      <c r="CC666" s="302"/>
      <c r="CD666" s="302"/>
      <c r="CE666" s="302"/>
      <c r="CF666" s="302"/>
      <c r="CG666" s="302"/>
      <c r="CH666" s="302"/>
      <c r="CI666" s="302"/>
      <c r="CJ666" s="302"/>
      <c r="CK666" s="302"/>
      <c r="CL666" s="302"/>
      <c r="CM666" s="302"/>
      <c r="CN666" s="302"/>
      <c r="CO666" s="302"/>
      <c r="CP666" s="302"/>
      <c r="CQ666" s="302"/>
      <c r="CR666" s="302"/>
      <c r="CS666" s="302"/>
      <c r="CT666" s="302"/>
      <c r="CU666" s="302"/>
      <c r="CV666" s="302"/>
      <c r="CW666" s="302"/>
      <c r="CX666" s="302"/>
      <c r="CY666" s="302"/>
      <c r="CZ666" s="302"/>
      <c r="DA666" s="302"/>
      <c r="DB666" s="302"/>
      <c r="DC666" s="302"/>
      <c r="DD666" s="302"/>
      <c r="DE666" s="302"/>
      <c r="DF666" s="302"/>
      <c r="DG666" s="302"/>
      <c r="DH666" s="302"/>
      <c r="DI666" s="302"/>
      <c r="DJ666" s="302"/>
      <c r="DK666" s="302"/>
      <c r="DL666" s="302"/>
      <c r="DM666" s="302"/>
      <c r="DN666" s="302"/>
      <c r="DO666" s="302"/>
      <c r="DP666" s="302"/>
      <c r="DQ666" s="302"/>
      <c r="DR666" s="302"/>
      <c r="DS666" s="302"/>
      <c r="DT666" s="302"/>
      <c r="DU666" s="302"/>
      <c r="DV666" s="302"/>
      <c r="DW666" s="302"/>
      <c r="DX666" s="302"/>
      <c r="DY666" s="302"/>
      <c r="DZ666" s="302"/>
      <c r="EA666" s="302"/>
      <c r="EB666" s="302"/>
      <c r="EC666" s="302"/>
      <c r="ED666" s="302"/>
      <c r="EE666" s="302"/>
      <c r="EF666" s="302"/>
      <c r="EG666" s="302"/>
      <c r="EH666" s="302"/>
      <c r="EI666" s="302"/>
      <c r="EJ666" s="302"/>
      <c r="EK666" s="302"/>
      <c r="EL666" s="302"/>
      <c r="EM666" s="302"/>
      <c r="EN666" s="302"/>
      <c r="EO666" s="302"/>
      <c r="EP666" s="302"/>
      <c r="EQ666" s="302"/>
      <c r="ER666" s="302"/>
      <c r="ES666" s="302"/>
      <c r="ET666" s="302"/>
      <c r="EU666" s="302"/>
      <c r="EV666" s="302"/>
      <c r="EW666" s="302"/>
      <c r="EX666" s="302"/>
      <c r="EY666" s="302"/>
      <c r="EZ666" s="302"/>
      <c r="FA666" s="302"/>
      <c r="FB666" s="302"/>
      <c r="FC666" s="302"/>
      <c r="FD666" s="302"/>
      <c r="FE666" s="302"/>
      <c r="FF666" s="302"/>
      <c r="FG666" s="302"/>
      <c r="FH666" s="302"/>
      <c r="FI666" s="302"/>
      <c r="FJ666" s="302"/>
      <c r="FK666" s="302"/>
      <c r="FL666" s="302"/>
      <c r="FM666" s="302"/>
      <c r="FN666" s="302"/>
      <c r="FO666" s="302"/>
      <c r="FP666" s="302"/>
      <c r="FQ666" s="302"/>
      <c r="FR666" s="302"/>
      <c r="FS666" s="302"/>
      <c r="FT666" s="302"/>
      <c r="FU666" s="302"/>
      <c r="FV666" s="302"/>
      <c r="FW666" s="302"/>
      <c r="FX666" s="302"/>
      <c r="FY666" s="302"/>
      <c r="FZ666" s="302"/>
      <c r="GA666" s="302"/>
      <c r="GB666" s="302"/>
      <c r="GC666" s="302"/>
      <c r="GD666" s="302"/>
      <c r="GE666" s="302"/>
      <c r="GF666" s="302"/>
      <c r="GG666" s="302"/>
      <c r="GH666" s="302"/>
      <c r="GI666" s="302"/>
      <c r="GJ666" s="302"/>
      <c r="GK666" s="302"/>
      <c r="GL666" s="302"/>
      <c r="GM666" s="302"/>
      <c r="GN666" s="302"/>
      <c r="GO666" s="302"/>
      <c r="GP666" s="302"/>
      <c r="GQ666" s="302"/>
      <c r="GR666" s="302"/>
      <c r="GS666" s="302"/>
      <c r="GT666" s="302"/>
      <c r="GU666" s="302"/>
      <c r="GV666" s="302"/>
      <c r="GW666" s="302"/>
      <c r="GX666" s="302"/>
      <c r="GY666" s="302"/>
      <c r="GZ666" s="302"/>
      <c r="HA666" s="302"/>
      <c r="HB666" s="302"/>
      <c r="HC666" s="302"/>
      <c r="HD666" s="302"/>
      <c r="HE666" s="302"/>
      <c r="HF666" s="302"/>
      <c r="HG666" s="302"/>
      <c r="HH666" s="302"/>
      <c r="HI666" s="302"/>
      <c r="HJ666" s="302"/>
      <c r="HK666" s="302"/>
      <c r="HL666" s="302"/>
      <c r="HM666" s="302"/>
      <c r="HN666" s="302"/>
      <c r="HO666" s="302"/>
      <c r="HP666" s="302"/>
      <c r="HQ666" s="302"/>
      <c r="HR666" s="302"/>
      <c r="HS666" s="302"/>
      <c r="HT666" s="302"/>
      <c r="HU666" s="302"/>
      <c r="HV666" s="302"/>
      <c r="HW666" s="302"/>
      <c r="HX666" s="302"/>
      <c r="HY666" s="302"/>
      <c r="HZ666" s="302"/>
      <c r="IA666" s="302"/>
      <c r="IB666" s="302"/>
      <c r="IC666" s="302"/>
      <c r="ID666" s="302"/>
      <c r="IE666" s="302"/>
      <c r="IF666" s="302"/>
      <c r="IG666" s="302"/>
      <c r="IH666" s="302"/>
      <c r="II666" s="302"/>
      <c r="IJ666" s="302"/>
      <c r="IK666" s="302"/>
      <c r="IL666" s="302"/>
      <c r="IM666" s="302"/>
      <c r="IN666" s="302"/>
      <c r="IO666" s="302"/>
      <c r="IP666" s="302"/>
      <c r="IQ666" s="302"/>
      <c r="IR666" s="302"/>
      <c r="IS666" s="302"/>
      <c r="IT666" s="302"/>
      <c r="IU666" s="302"/>
      <c r="IV666" s="302"/>
      <c r="IW666" s="302"/>
    </row>
    <row r="667" spans="1:257" s="290" customFormat="1" ht="28.5" customHeight="1" thickBot="1">
      <c r="A667" s="303">
        <v>8</v>
      </c>
      <c r="B667" s="304">
        <v>39990</v>
      </c>
      <c r="C667" s="305" t="s">
        <v>283</v>
      </c>
      <c r="D667" s="305" t="s">
        <v>1385</v>
      </c>
      <c r="E667" s="306" t="s">
        <v>1070</v>
      </c>
      <c r="F667" s="307" t="s">
        <v>1420</v>
      </c>
      <c r="G667" s="308">
        <v>12000000</v>
      </c>
      <c r="H667" s="309" t="s">
        <v>14</v>
      </c>
      <c r="I667" s="310"/>
      <c r="J667" s="311"/>
      <c r="K667" s="312"/>
      <c r="L667" s="313"/>
      <c r="M667" s="314"/>
      <c r="N667" s="304"/>
      <c r="O667" s="645"/>
      <c r="P667" s="536"/>
      <c r="Q667" s="548"/>
      <c r="R667" s="383"/>
      <c r="S667" s="302"/>
      <c r="T667" s="302"/>
      <c r="U667" s="302"/>
      <c r="V667" s="302"/>
      <c r="W667" s="302"/>
      <c r="X667" s="302"/>
      <c r="Y667" s="302"/>
      <c r="Z667" s="302"/>
      <c r="AA667" s="302"/>
      <c r="AB667" s="302"/>
      <c r="AC667" s="302"/>
      <c r="AD667" s="302"/>
      <c r="AE667" s="302"/>
      <c r="AF667" s="302"/>
      <c r="AG667" s="302"/>
      <c r="AH667" s="302"/>
      <c r="AI667" s="302"/>
      <c r="AJ667" s="302"/>
      <c r="AK667" s="302"/>
      <c r="AL667" s="302"/>
      <c r="AM667" s="302"/>
      <c r="AN667" s="302"/>
      <c r="AO667" s="302"/>
      <c r="AP667" s="302"/>
      <c r="AQ667" s="302"/>
      <c r="AR667" s="302"/>
      <c r="AS667" s="302"/>
      <c r="AT667" s="302"/>
      <c r="AU667" s="302"/>
      <c r="AV667" s="302"/>
      <c r="AW667" s="302"/>
      <c r="AX667" s="302"/>
      <c r="AY667" s="302"/>
      <c r="AZ667" s="302"/>
      <c r="BA667" s="302"/>
      <c r="BB667" s="302"/>
      <c r="BC667" s="302"/>
      <c r="BD667" s="302"/>
      <c r="BE667" s="302"/>
      <c r="BF667" s="302"/>
      <c r="BG667" s="302"/>
      <c r="BH667" s="302"/>
      <c r="BI667" s="302"/>
      <c r="BJ667" s="302"/>
      <c r="BK667" s="302"/>
      <c r="BL667" s="302"/>
      <c r="BM667" s="302"/>
      <c r="BN667" s="302"/>
      <c r="BO667" s="302"/>
      <c r="BP667" s="302"/>
      <c r="BQ667" s="302"/>
      <c r="BR667" s="302"/>
      <c r="BS667" s="302"/>
      <c r="BT667" s="302"/>
      <c r="BU667" s="302"/>
      <c r="BV667" s="302"/>
      <c r="BW667" s="302"/>
      <c r="BX667" s="302"/>
      <c r="BY667" s="302"/>
      <c r="BZ667" s="302"/>
      <c r="CA667" s="302"/>
      <c r="CB667" s="302"/>
      <c r="CC667" s="302"/>
      <c r="CD667" s="302"/>
      <c r="CE667" s="302"/>
      <c r="CF667" s="302"/>
      <c r="CG667" s="302"/>
      <c r="CH667" s="302"/>
      <c r="CI667" s="302"/>
      <c r="CJ667" s="302"/>
      <c r="CK667" s="302"/>
      <c r="CL667" s="302"/>
      <c r="CM667" s="302"/>
      <c r="CN667" s="302"/>
      <c r="CO667" s="302"/>
      <c r="CP667" s="302"/>
      <c r="CQ667" s="302"/>
      <c r="CR667" s="302"/>
      <c r="CS667" s="302"/>
      <c r="CT667" s="302"/>
      <c r="CU667" s="302"/>
      <c r="CV667" s="302"/>
      <c r="CW667" s="302"/>
      <c r="CX667" s="302"/>
      <c r="CY667" s="302"/>
      <c r="CZ667" s="302"/>
      <c r="DA667" s="302"/>
      <c r="DB667" s="302"/>
      <c r="DC667" s="302"/>
      <c r="DD667" s="302"/>
      <c r="DE667" s="302"/>
      <c r="DF667" s="302"/>
      <c r="DG667" s="302"/>
      <c r="DH667" s="302"/>
      <c r="DI667" s="302"/>
      <c r="DJ667" s="302"/>
      <c r="DK667" s="302"/>
      <c r="DL667" s="302"/>
      <c r="DM667" s="302"/>
      <c r="DN667" s="302"/>
      <c r="DO667" s="302"/>
      <c r="DP667" s="302"/>
      <c r="DQ667" s="302"/>
      <c r="DR667" s="302"/>
      <c r="DS667" s="302"/>
      <c r="DT667" s="302"/>
      <c r="DU667" s="302"/>
      <c r="DV667" s="302"/>
      <c r="DW667" s="302"/>
      <c r="DX667" s="302"/>
      <c r="DY667" s="302"/>
      <c r="DZ667" s="302"/>
      <c r="EA667" s="302"/>
      <c r="EB667" s="302"/>
      <c r="EC667" s="302"/>
      <c r="ED667" s="302"/>
      <c r="EE667" s="302"/>
      <c r="EF667" s="302"/>
      <c r="EG667" s="302"/>
      <c r="EH667" s="302"/>
      <c r="EI667" s="302"/>
      <c r="EJ667" s="302"/>
      <c r="EK667" s="302"/>
      <c r="EL667" s="302"/>
      <c r="EM667" s="302"/>
      <c r="EN667" s="302"/>
      <c r="EO667" s="302"/>
      <c r="EP667" s="302"/>
      <c r="EQ667" s="302"/>
      <c r="ER667" s="302"/>
      <c r="ES667" s="302"/>
      <c r="ET667" s="302"/>
      <c r="EU667" s="302"/>
      <c r="EV667" s="302"/>
      <c r="EW667" s="302"/>
      <c r="EX667" s="302"/>
      <c r="EY667" s="302"/>
      <c r="EZ667" s="302"/>
      <c r="FA667" s="302"/>
      <c r="FB667" s="302"/>
      <c r="FC667" s="302"/>
      <c r="FD667" s="302"/>
      <c r="FE667" s="302"/>
      <c r="FF667" s="302"/>
      <c r="FG667" s="302"/>
      <c r="FH667" s="302"/>
      <c r="FI667" s="302"/>
      <c r="FJ667" s="302"/>
      <c r="FK667" s="302"/>
      <c r="FL667" s="302"/>
      <c r="FM667" s="302"/>
      <c r="FN667" s="302"/>
      <c r="FO667" s="302"/>
      <c r="FP667" s="302"/>
      <c r="FQ667" s="302"/>
      <c r="FR667" s="302"/>
      <c r="FS667" s="302"/>
      <c r="FT667" s="302"/>
      <c r="FU667" s="302"/>
      <c r="FV667" s="302"/>
      <c r="FW667" s="302"/>
      <c r="FX667" s="302"/>
      <c r="FY667" s="302"/>
      <c r="FZ667" s="302"/>
      <c r="GA667" s="302"/>
      <c r="GB667" s="302"/>
      <c r="GC667" s="302"/>
      <c r="GD667" s="302"/>
      <c r="GE667" s="302"/>
      <c r="GF667" s="302"/>
      <c r="GG667" s="302"/>
      <c r="GH667" s="302"/>
      <c r="GI667" s="302"/>
      <c r="GJ667" s="302"/>
      <c r="GK667" s="302"/>
      <c r="GL667" s="302"/>
      <c r="GM667" s="302"/>
      <c r="GN667" s="302"/>
      <c r="GO667" s="302"/>
      <c r="GP667" s="302"/>
      <c r="GQ667" s="302"/>
      <c r="GR667" s="302"/>
      <c r="GS667" s="302"/>
      <c r="GT667" s="302"/>
      <c r="GU667" s="302"/>
      <c r="GV667" s="302"/>
      <c r="GW667" s="302"/>
      <c r="GX667" s="302"/>
      <c r="GY667" s="302"/>
      <c r="GZ667" s="302"/>
      <c r="HA667" s="302"/>
      <c r="HB667" s="302"/>
      <c r="HC667" s="302"/>
      <c r="HD667" s="302"/>
      <c r="HE667" s="302"/>
      <c r="HF667" s="302"/>
      <c r="HG667" s="302"/>
      <c r="HH667" s="302"/>
      <c r="HI667" s="302"/>
      <c r="HJ667" s="302"/>
      <c r="HK667" s="302"/>
      <c r="HL667" s="302"/>
      <c r="HM667" s="302"/>
      <c r="HN667" s="302"/>
      <c r="HO667" s="302"/>
      <c r="HP667" s="302"/>
      <c r="HQ667" s="302"/>
      <c r="HR667" s="302"/>
      <c r="HS667" s="302"/>
      <c r="HT667" s="302"/>
      <c r="HU667" s="302"/>
      <c r="HV667" s="302"/>
      <c r="HW667" s="302"/>
      <c r="HX667" s="302"/>
      <c r="HY667" s="302"/>
      <c r="HZ667" s="302"/>
      <c r="IA667" s="302"/>
      <c r="IB667" s="302"/>
      <c r="IC667" s="302"/>
      <c r="ID667" s="302"/>
      <c r="IE667" s="302"/>
      <c r="IF667" s="302"/>
      <c r="IG667" s="302"/>
      <c r="IH667" s="302"/>
      <c r="II667" s="302"/>
      <c r="IJ667" s="302"/>
      <c r="IK667" s="302"/>
      <c r="IL667" s="302"/>
      <c r="IM667" s="302"/>
      <c r="IN667" s="302"/>
      <c r="IO667" s="302"/>
      <c r="IP667" s="302"/>
      <c r="IQ667" s="302"/>
      <c r="IR667" s="302"/>
      <c r="IS667" s="302"/>
      <c r="IT667" s="302"/>
      <c r="IU667" s="302"/>
      <c r="IV667" s="302"/>
      <c r="IW667" s="302"/>
    </row>
    <row r="668" spans="1:257" s="290" customFormat="1" ht="28.5" customHeight="1">
      <c r="A668" s="996"/>
      <c r="B668" s="999">
        <v>40004</v>
      </c>
      <c r="C668" s="315" t="s">
        <v>321</v>
      </c>
      <c r="D668" s="315" t="s">
        <v>322</v>
      </c>
      <c r="E668" s="316" t="s">
        <v>1035</v>
      </c>
      <c r="F668" s="317" t="s">
        <v>505</v>
      </c>
      <c r="G668" s="1002">
        <v>950000000</v>
      </c>
      <c r="H668" s="318" t="s">
        <v>14</v>
      </c>
      <c r="I668" s="319"/>
      <c r="J668" s="320"/>
      <c r="K668" s="321"/>
      <c r="L668" s="322"/>
      <c r="M668" s="323"/>
      <c r="N668" s="324"/>
      <c r="O668" s="325"/>
      <c r="P668" s="537"/>
      <c r="Q668" s="549"/>
      <c r="R668" s="384"/>
      <c r="S668" s="302"/>
      <c r="T668" s="302"/>
      <c r="U668" s="302"/>
      <c r="V668" s="302"/>
      <c r="W668" s="302"/>
      <c r="X668" s="302"/>
      <c r="Y668" s="302"/>
      <c r="Z668" s="302"/>
      <c r="AA668" s="302"/>
      <c r="AB668" s="302"/>
      <c r="AC668" s="302"/>
      <c r="AD668" s="302"/>
      <c r="AE668" s="302"/>
      <c r="AF668" s="302"/>
      <c r="AG668" s="302"/>
      <c r="AH668" s="302"/>
      <c r="AI668" s="302"/>
      <c r="AJ668" s="302"/>
      <c r="AK668" s="302"/>
      <c r="AL668" s="302"/>
      <c r="AM668" s="302"/>
      <c r="AN668" s="302"/>
      <c r="AO668" s="302"/>
      <c r="AP668" s="302"/>
      <c r="AQ668" s="302"/>
      <c r="AR668" s="302"/>
      <c r="AS668" s="302"/>
      <c r="AT668" s="302"/>
      <c r="AU668" s="302"/>
      <c r="AV668" s="302"/>
      <c r="AW668" s="302"/>
      <c r="AX668" s="302"/>
      <c r="AY668" s="302"/>
      <c r="AZ668" s="302"/>
      <c r="BA668" s="302"/>
      <c r="BB668" s="302"/>
      <c r="BC668" s="302"/>
      <c r="BD668" s="302"/>
      <c r="BE668" s="302"/>
      <c r="BF668" s="302"/>
      <c r="BG668" s="302"/>
      <c r="BH668" s="302"/>
      <c r="BI668" s="302"/>
      <c r="BJ668" s="302"/>
      <c r="BK668" s="302"/>
      <c r="BL668" s="302"/>
      <c r="BM668" s="302"/>
      <c r="BN668" s="302"/>
      <c r="BO668" s="302"/>
      <c r="BP668" s="302"/>
      <c r="BQ668" s="302"/>
      <c r="BR668" s="302"/>
      <c r="BS668" s="302"/>
      <c r="BT668" s="302"/>
      <c r="BU668" s="302"/>
      <c r="BV668" s="302"/>
      <c r="BW668" s="302"/>
      <c r="BX668" s="302"/>
      <c r="BY668" s="302"/>
      <c r="BZ668" s="302"/>
      <c r="CA668" s="302"/>
      <c r="CB668" s="302"/>
      <c r="CC668" s="302"/>
      <c r="CD668" s="302"/>
      <c r="CE668" s="302"/>
      <c r="CF668" s="302"/>
      <c r="CG668" s="302"/>
      <c r="CH668" s="302"/>
      <c r="CI668" s="302"/>
      <c r="CJ668" s="302"/>
      <c r="CK668" s="302"/>
      <c r="CL668" s="302"/>
      <c r="CM668" s="302"/>
      <c r="CN668" s="302"/>
      <c r="CO668" s="302"/>
      <c r="CP668" s="302"/>
      <c r="CQ668" s="302"/>
      <c r="CR668" s="302"/>
      <c r="CS668" s="302"/>
      <c r="CT668" s="302"/>
      <c r="CU668" s="302"/>
      <c r="CV668" s="302"/>
      <c r="CW668" s="302"/>
      <c r="CX668" s="302"/>
      <c r="CY668" s="302"/>
      <c r="CZ668" s="302"/>
      <c r="DA668" s="302"/>
      <c r="DB668" s="302"/>
      <c r="DC668" s="302"/>
      <c r="DD668" s="302"/>
      <c r="DE668" s="302"/>
      <c r="DF668" s="302"/>
      <c r="DG668" s="302"/>
      <c r="DH668" s="302"/>
      <c r="DI668" s="302"/>
      <c r="DJ668" s="302"/>
      <c r="DK668" s="302"/>
      <c r="DL668" s="302"/>
      <c r="DM668" s="302"/>
      <c r="DN668" s="302"/>
      <c r="DO668" s="302"/>
      <c r="DP668" s="302"/>
      <c r="DQ668" s="302"/>
      <c r="DR668" s="302"/>
      <c r="DS668" s="302"/>
      <c r="DT668" s="302"/>
      <c r="DU668" s="302"/>
      <c r="DV668" s="302"/>
      <c r="DW668" s="302"/>
      <c r="DX668" s="302"/>
      <c r="DY668" s="302"/>
      <c r="DZ668" s="302"/>
      <c r="EA668" s="302"/>
      <c r="EB668" s="302"/>
      <c r="EC668" s="302"/>
      <c r="ED668" s="302"/>
      <c r="EE668" s="302"/>
      <c r="EF668" s="302"/>
      <c r="EG668" s="302"/>
      <c r="EH668" s="302"/>
      <c r="EI668" s="302"/>
      <c r="EJ668" s="302"/>
      <c r="EK668" s="302"/>
      <c r="EL668" s="302"/>
      <c r="EM668" s="302"/>
      <c r="EN668" s="302"/>
      <c r="EO668" s="302"/>
      <c r="EP668" s="302"/>
      <c r="EQ668" s="302"/>
      <c r="ER668" s="302"/>
      <c r="ES668" s="302"/>
      <c r="ET668" s="302"/>
      <c r="EU668" s="302"/>
      <c r="EV668" s="302"/>
      <c r="EW668" s="302"/>
      <c r="EX668" s="302"/>
      <c r="EY668" s="302"/>
      <c r="EZ668" s="302"/>
      <c r="FA668" s="302"/>
      <c r="FB668" s="302"/>
      <c r="FC668" s="302"/>
      <c r="FD668" s="302"/>
      <c r="FE668" s="302"/>
      <c r="FF668" s="302"/>
      <c r="FG668" s="302"/>
      <c r="FH668" s="302"/>
      <c r="FI668" s="302"/>
      <c r="FJ668" s="302"/>
      <c r="FK668" s="302"/>
      <c r="FL668" s="302"/>
      <c r="FM668" s="302"/>
      <c r="FN668" s="302"/>
      <c r="FO668" s="302"/>
      <c r="FP668" s="302"/>
      <c r="FQ668" s="302"/>
      <c r="FR668" s="302"/>
      <c r="FS668" s="302"/>
      <c r="FT668" s="302"/>
      <c r="FU668" s="302"/>
      <c r="FV668" s="302"/>
      <c r="FW668" s="302"/>
      <c r="FX668" s="302"/>
      <c r="FY668" s="302"/>
      <c r="FZ668" s="302"/>
      <c r="GA668" s="302"/>
      <c r="GB668" s="302"/>
      <c r="GC668" s="302"/>
      <c r="GD668" s="302"/>
      <c r="GE668" s="302"/>
      <c r="GF668" s="302"/>
      <c r="GG668" s="302"/>
      <c r="GH668" s="302"/>
      <c r="GI668" s="302"/>
      <c r="GJ668" s="302"/>
      <c r="GK668" s="302"/>
      <c r="GL668" s="302"/>
      <c r="GM668" s="302"/>
      <c r="GN668" s="302"/>
      <c r="GO668" s="302"/>
      <c r="GP668" s="302"/>
      <c r="GQ668" s="302"/>
      <c r="GR668" s="302"/>
      <c r="GS668" s="302"/>
      <c r="GT668" s="302"/>
      <c r="GU668" s="302"/>
      <c r="GV668" s="302"/>
      <c r="GW668" s="302"/>
      <c r="GX668" s="302"/>
      <c r="GY668" s="302"/>
      <c r="GZ668" s="302"/>
      <c r="HA668" s="302"/>
      <c r="HB668" s="302"/>
      <c r="HC668" s="302"/>
      <c r="HD668" s="302"/>
      <c r="HE668" s="302"/>
      <c r="HF668" s="302"/>
      <c r="HG668" s="302"/>
      <c r="HH668" s="302"/>
      <c r="HI668" s="302"/>
      <c r="HJ668" s="302"/>
      <c r="HK668" s="302"/>
      <c r="HL668" s="302"/>
      <c r="HM668" s="302"/>
      <c r="HN668" s="302"/>
      <c r="HO668" s="302"/>
      <c r="HP668" s="302"/>
      <c r="HQ668" s="302"/>
      <c r="HR668" s="302"/>
      <c r="HS668" s="302"/>
      <c r="HT668" s="302"/>
      <c r="HU668" s="302"/>
      <c r="HV668" s="302"/>
      <c r="HW668" s="302"/>
      <c r="HX668" s="302"/>
      <c r="HY668" s="302"/>
      <c r="HZ668" s="302"/>
      <c r="IA668" s="302"/>
      <c r="IB668" s="302"/>
      <c r="IC668" s="302"/>
      <c r="ID668" s="302"/>
      <c r="IE668" s="302"/>
      <c r="IF668" s="302"/>
      <c r="IG668" s="302"/>
      <c r="IH668" s="302"/>
      <c r="II668" s="302"/>
      <c r="IJ668" s="302"/>
      <c r="IK668" s="302"/>
      <c r="IL668" s="302"/>
      <c r="IM668" s="302"/>
      <c r="IN668" s="302"/>
      <c r="IO668" s="302"/>
      <c r="IP668" s="302"/>
      <c r="IQ668" s="302"/>
      <c r="IR668" s="302"/>
      <c r="IS668" s="302"/>
      <c r="IT668" s="302"/>
      <c r="IU668" s="302"/>
      <c r="IV668" s="302"/>
      <c r="IW668" s="302"/>
    </row>
    <row r="669" spans="1:257" s="29" customFormat="1">
      <c r="A669" s="4" t="s">
        <v>457</v>
      </c>
      <c r="B669" s="17">
        <v>40004</v>
      </c>
      <c r="C669" s="26" t="s">
        <v>323</v>
      </c>
      <c r="D669" s="26" t="s">
        <v>324</v>
      </c>
      <c r="E669" s="48" t="s">
        <v>994</v>
      </c>
      <c r="F669" s="148" t="s">
        <v>427</v>
      </c>
      <c r="G669" s="11">
        <v>13669000</v>
      </c>
      <c r="H669" s="50" t="s">
        <v>14</v>
      </c>
      <c r="I669" s="51"/>
      <c r="J669" s="52"/>
      <c r="K669" s="53"/>
      <c r="L669" s="153"/>
      <c r="M669" s="154"/>
      <c r="N669" s="47"/>
      <c r="O669" s="398"/>
      <c r="P669" s="538"/>
      <c r="Q669" s="547"/>
      <c r="R669" s="385"/>
      <c r="S669" s="28"/>
      <c r="T669" s="28"/>
      <c r="U669" s="28"/>
      <c r="V669" s="28"/>
      <c r="W669" s="28"/>
      <c r="X669" s="28"/>
      <c r="Y669" s="28"/>
      <c r="Z669" s="28"/>
      <c r="AA669" s="28"/>
      <c r="AB669" s="28"/>
      <c r="AC669" s="28"/>
      <c r="AD669" s="28"/>
      <c r="AE669" s="28"/>
      <c r="AF669" s="28"/>
      <c r="AG669" s="28"/>
      <c r="AH669" s="28"/>
      <c r="AI669" s="28"/>
      <c r="AJ669" s="28"/>
      <c r="AK669" s="28"/>
      <c r="AL669" s="28"/>
      <c r="AM669" s="28"/>
      <c r="AN669" s="28"/>
      <c r="AO669" s="28"/>
      <c r="AP669" s="28"/>
      <c r="AQ669" s="28"/>
      <c r="AR669" s="28"/>
      <c r="AS669" s="28"/>
      <c r="AT669" s="28"/>
      <c r="AU669" s="28"/>
      <c r="AV669" s="28"/>
      <c r="AW669" s="28"/>
      <c r="AX669" s="28"/>
      <c r="AY669" s="28"/>
      <c r="AZ669" s="28"/>
      <c r="BA669" s="28"/>
      <c r="BB669" s="28"/>
      <c r="BC669" s="28"/>
      <c r="BD669" s="28"/>
      <c r="BE669" s="28"/>
      <c r="BF669" s="28"/>
      <c r="BG669" s="28"/>
      <c r="BH669" s="28"/>
      <c r="BI669" s="28"/>
      <c r="BJ669" s="28"/>
      <c r="BK669" s="28"/>
      <c r="BL669" s="28"/>
      <c r="BM669" s="28"/>
      <c r="BN669" s="28"/>
      <c r="BO669" s="28"/>
      <c r="BP669" s="28"/>
      <c r="BQ669" s="28"/>
      <c r="BR669" s="28"/>
      <c r="BS669" s="28"/>
      <c r="BT669" s="28"/>
      <c r="BU669" s="28"/>
      <c r="BV669" s="28"/>
      <c r="BW669" s="28"/>
      <c r="BX669" s="28"/>
      <c r="BY669" s="28"/>
      <c r="BZ669" s="28"/>
      <c r="CA669" s="28"/>
      <c r="CB669" s="28"/>
      <c r="CC669" s="28"/>
      <c r="CD669" s="28"/>
      <c r="CE669" s="28"/>
      <c r="CF669" s="28"/>
      <c r="CG669" s="28"/>
      <c r="CH669" s="28"/>
      <c r="CI669" s="28"/>
      <c r="CJ669" s="28"/>
      <c r="CK669" s="28"/>
      <c r="CL669" s="28"/>
      <c r="CM669" s="28"/>
      <c r="CN669" s="28"/>
      <c r="CO669" s="28"/>
      <c r="CP669" s="28"/>
      <c r="CQ669" s="28"/>
      <c r="CR669" s="28"/>
      <c r="CS669" s="28"/>
      <c r="CT669" s="28"/>
      <c r="CU669" s="28"/>
      <c r="CV669" s="28"/>
      <c r="CW669" s="28"/>
      <c r="CX669" s="28"/>
      <c r="CY669" s="28"/>
      <c r="CZ669" s="28"/>
      <c r="DA669" s="28"/>
      <c r="DB669" s="28"/>
      <c r="DC669" s="28"/>
      <c r="DD669" s="28"/>
      <c r="DE669" s="28"/>
      <c r="DF669" s="28"/>
      <c r="DG669" s="28"/>
      <c r="DH669" s="28"/>
      <c r="DI669" s="28"/>
      <c r="DJ669" s="28"/>
      <c r="DK669" s="28"/>
      <c r="DL669" s="28"/>
      <c r="DM669" s="28"/>
      <c r="DN669" s="28"/>
      <c r="DO669" s="28"/>
      <c r="DP669" s="28"/>
      <c r="DQ669" s="28"/>
      <c r="DR669" s="28"/>
      <c r="DS669" s="28"/>
      <c r="DT669" s="28"/>
      <c r="DU669" s="28"/>
      <c r="DV669" s="28"/>
      <c r="DW669" s="28"/>
      <c r="DX669" s="28"/>
      <c r="DY669" s="28"/>
      <c r="DZ669" s="28"/>
      <c r="EA669" s="28"/>
      <c r="EB669" s="28"/>
      <c r="EC669" s="28"/>
      <c r="ED669" s="28"/>
      <c r="EE669" s="28"/>
      <c r="EF669" s="28"/>
      <c r="EG669" s="28"/>
      <c r="EH669" s="28"/>
      <c r="EI669" s="28"/>
      <c r="EJ669" s="28"/>
      <c r="EK669" s="28"/>
      <c r="EL669" s="28"/>
      <c r="EM669" s="28"/>
      <c r="EN669" s="28"/>
      <c r="EO669" s="28"/>
      <c r="EP669" s="28"/>
      <c r="EQ669" s="28"/>
      <c r="ER669" s="28"/>
      <c r="ES669" s="28"/>
      <c r="ET669" s="28"/>
      <c r="EU669" s="28"/>
      <c r="EV669" s="28"/>
      <c r="EW669" s="28"/>
      <c r="EX669" s="28"/>
      <c r="EY669" s="28"/>
      <c r="EZ669" s="28"/>
      <c r="FA669" s="28"/>
      <c r="FB669" s="28"/>
      <c r="FC669" s="28"/>
      <c r="FD669" s="28"/>
      <c r="FE669" s="28"/>
      <c r="FF669" s="28"/>
      <c r="FG669" s="28"/>
      <c r="FH669" s="28"/>
      <c r="FI669" s="28"/>
      <c r="FJ669" s="28"/>
      <c r="FK669" s="28"/>
      <c r="FL669" s="28"/>
      <c r="FM669" s="28"/>
      <c r="FN669" s="28"/>
      <c r="FO669" s="28"/>
      <c r="FP669" s="28"/>
      <c r="FQ669" s="28"/>
      <c r="FR669" s="28"/>
      <c r="FS669" s="28"/>
      <c r="FT669" s="28"/>
      <c r="FU669" s="28"/>
      <c r="FV669" s="28"/>
      <c r="FW669" s="28"/>
      <c r="FX669" s="28"/>
      <c r="FY669" s="28"/>
      <c r="FZ669" s="28"/>
      <c r="GA669" s="28"/>
      <c r="GB669" s="28"/>
      <c r="GC669" s="28"/>
      <c r="GD669" s="28"/>
      <c r="GE669" s="28"/>
      <c r="GF669" s="28"/>
      <c r="GG669" s="28"/>
      <c r="GH669" s="28"/>
      <c r="GI669" s="28"/>
      <c r="GJ669" s="28"/>
      <c r="GK669" s="28"/>
      <c r="GL669" s="28"/>
      <c r="GM669" s="28"/>
      <c r="GN669" s="28"/>
      <c r="GO669" s="28"/>
      <c r="GP669" s="28"/>
      <c r="GQ669" s="28"/>
      <c r="GR669" s="28"/>
      <c r="GS669" s="28"/>
      <c r="GT669" s="28"/>
      <c r="GU669" s="28"/>
      <c r="GV669" s="28"/>
      <c r="GW669" s="28"/>
      <c r="GX669" s="28"/>
      <c r="GY669" s="28"/>
      <c r="GZ669" s="28"/>
      <c r="HA669" s="28"/>
      <c r="HB669" s="28"/>
      <c r="HC669" s="28"/>
      <c r="HD669" s="28"/>
      <c r="HE669" s="28"/>
      <c r="HF669" s="28"/>
      <c r="HG669" s="28"/>
      <c r="HH669" s="28"/>
      <c r="HI669" s="28"/>
      <c r="HJ669" s="28"/>
      <c r="HK669" s="28"/>
      <c r="HL669" s="28"/>
      <c r="HM669" s="28"/>
      <c r="HN669" s="28"/>
      <c r="HO669" s="28"/>
      <c r="HP669" s="28"/>
      <c r="HQ669" s="28"/>
      <c r="HR669" s="28"/>
      <c r="HS669" s="28"/>
      <c r="HT669" s="28"/>
      <c r="HU669" s="28"/>
      <c r="HV669" s="28"/>
      <c r="HW669" s="28"/>
      <c r="HX669" s="28"/>
      <c r="HY669" s="28"/>
      <c r="HZ669" s="28"/>
      <c r="IA669" s="28"/>
      <c r="IB669" s="28"/>
      <c r="IC669" s="28"/>
      <c r="ID669" s="28"/>
      <c r="IE669" s="28"/>
      <c r="IF669" s="28"/>
      <c r="IG669" s="28"/>
      <c r="IH669" s="28"/>
      <c r="II669" s="28"/>
      <c r="IJ669" s="28"/>
      <c r="IK669" s="28"/>
      <c r="IL669" s="28"/>
      <c r="IM669" s="28"/>
      <c r="IN669" s="28"/>
      <c r="IO669" s="28"/>
      <c r="IP669" s="28"/>
      <c r="IQ669" s="28"/>
      <c r="IR669" s="28"/>
      <c r="IS669" s="28"/>
      <c r="IT669" s="28"/>
      <c r="IU669" s="28"/>
      <c r="IV669" s="28"/>
      <c r="IW669" s="28"/>
    </row>
    <row r="670" spans="1:257" s="29" customFormat="1" ht="16.5" customHeight="1">
      <c r="A670" s="4">
        <v>2</v>
      </c>
      <c r="B670" s="17">
        <v>40011</v>
      </c>
      <c r="C670" s="26" t="s">
        <v>339</v>
      </c>
      <c r="D670" s="26" t="s">
        <v>343</v>
      </c>
      <c r="E670" s="48" t="s">
        <v>1030</v>
      </c>
      <c r="F670" s="148" t="s">
        <v>427</v>
      </c>
      <c r="G670" s="11">
        <v>11000000</v>
      </c>
      <c r="H670" s="50" t="s">
        <v>14</v>
      </c>
      <c r="I670" s="51"/>
      <c r="J670" s="52"/>
      <c r="K670" s="53"/>
      <c r="L670" s="153"/>
      <c r="M670" s="154"/>
      <c r="N670" s="47"/>
      <c r="O670" s="398"/>
      <c r="P670" s="538"/>
      <c r="Q670" s="547"/>
      <c r="R670" s="385"/>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28"/>
      <c r="AS670" s="28"/>
      <c r="AT670" s="28"/>
      <c r="AU670" s="28"/>
      <c r="AV670" s="28"/>
      <c r="AW670" s="28"/>
      <c r="AX670" s="28"/>
      <c r="AY670" s="28"/>
      <c r="AZ670" s="28"/>
      <c r="BA670" s="28"/>
      <c r="BB670" s="28"/>
      <c r="BC670" s="28"/>
      <c r="BD670" s="28"/>
      <c r="BE670" s="28"/>
      <c r="BF670" s="28"/>
      <c r="BG670" s="28"/>
      <c r="BH670" s="28"/>
      <c r="BI670" s="28"/>
      <c r="BJ670" s="28"/>
      <c r="BK670" s="28"/>
      <c r="BL670" s="28"/>
      <c r="BM670" s="28"/>
      <c r="BN670" s="28"/>
      <c r="BO670" s="28"/>
      <c r="BP670" s="28"/>
      <c r="BQ670" s="28"/>
      <c r="BR670" s="28"/>
      <c r="BS670" s="28"/>
      <c r="BT670" s="28"/>
      <c r="BU670" s="28"/>
      <c r="BV670" s="28"/>
      <c r="BW670" s="28"/>
      <c r="BX670" s="28"/>
      <c r="BY670" s="28"/>
      <c r="BZ670" s="28"/>
      <c r="CA670" s="28"/>
      <c r="CB670" s="28"/>
      <c r="CC670" s="28"/>
      <c r="CD670" s="28"/>
      <c r="CE670" s="28"/>
      <c r="CF670" s="28"/>
      <c r="CG670" s="28"/>
      <c r="CH670" s="28"/>
      <c r="CI670" s="28"/>
      <c r="CJ670" s="28"/>
      <c r="CK670" s="28"/>
      <c r="CL670" s="28"/>
      <c r="CM670" s="28"/>
      <c r="CN670" s="28"/>
      <c r="CO670" s="28"/>
      <c r="CP670" s="28"/>
      <c r="CQ670" s="28"/>
      <c r="CR670" s="28"/>
      <c r="CS670" s="28"/>
      <c r="CT670" s="28"/>
      <c r="CU670" s="28"/>
      <c r="CV670" s="28"/>
      <c r="CW670" s="28"/>
      <c r="CX670" s="28"/>
      <c r="CY670" s="28"/>
      <c r="CZ670" s="28"/>
      <c r="DA670" s="28"/>
      <c r="DB670" s="28"/>
      <c r="DC670" s="28"/>
      <c r="DD670" s="28"/>
      <c r="DE670" s="28"/>
      <c r="DF670" s="28"/>
      <c r="DG670" s="28"/>
      <c r="DH670" s="28"/>
      <c r="DI670" s="28"/>
      <c r="DJ670" s="28"/>
      <c r="DK670" s="28"/>
      <c r="DL670" s="28"/>
      <c r="DM670" s="28"/>
      <c r="DN670" s="28"/>
      <c r="DO670" s="28"/>
      <c r="DP670" s="28"/>
      <c r="DQ670" s="28"/>
      <c r="DR670" s="28"/>
      <c r="DS670" s="28"/>
      <c r="DT670" s="28"/>
      <c r="DU670" s="28"/>
      <c r="DV670" s="28"/>
      <c r="DW670" s="28"/>
      <c r="DX670" s="28"/>
      <c r="DY670" s="28"/>
      <c r="DZ670" s="28"/>
      <c r="EA670" s="28"/>
      <c r="EB670" s="28"/>
      <c r="EC670" s="28"/>
      <c r="ED670" s="28"/>
      <c r="EE670" s="28"/>
      <c r="EF670" s="28"/>
      <c r="EG670" s="28"/>
      <c r="EH670" s="28"/>
      <c r="EI670" s="28"/>
      <c r="EJ670" s="28"/>
      <c r="EK670" s="28"/>
      <c r="EL670" s="28"/>
      <c r="EM670" s="28"/>
      <c r="EN670" s="28"/>
      <c r="EO670" s="28"/>
      <c r="EP670" s="28"/>
      <c r="EQ670" s="28"/>
      <c r="ER670" s="28"/>
      <c r="ES670" s="28"/>
      <c r="ET670" s="28"/>
      <c r="EU670" s="28"/>
      <c r="EV670" s="28"/>
      <c r="EW670" s="28"/>
      <c r="EX670" s="28"/>
      <c r="EY670" s="28"/>
      <c r="EZ670" s="28"/>
      <c r="FA670" s="28"/>
      <c r="FB670" s="28"/>
      <c r="FC670" s="28"/>
      <c r="FD670" s="28"/>
      <c r="FE670" s="28"/>
      <c r="FF670" s="28"/>
      <c r="FG670" s="28"/>
      <c r="FH670" s="28"/>
      <c r="FI670" s="28"/>
      <c r="FJ670" s="28"/>
      <c r="FK670" s="28"/>
      <c r="FL670" s="28"/>
      <c r="FM670" s="28"/>
      <c r="FN670" s="28"/>
      <c r="FO670" s="28"/>
      <c r="FP670" s="28"/>
      <c r="FQ670" s="28"/>
      <c r="FR670" s="28"/>
      <c r="FS670" s="28"/>
      <c r="FT670" s="28"/>
      <c r="FU670" s="28"/>
      <c r="FV670" s="28"/>
      <c r="FW670" s="28"/>
      <c r="FX670" s="28"/>
      <c r="FY670" s="28"/>
      <c r="FZ670" s="28"/>
      <c r="GA670" s="28"/>
      <c r="GB670" s="28"/>
      <c r="GC670" s="28"/>
      <c r="GD670" s="28"/>
      <c r="GE670" s="28"/>
      <c r="GF670" s="28"/>
      <c r="GG670" s="28"/>
      <c r="GH670" s="28"/>
      <c r="GI670" s="28"/>
      <c r="GJ670" s="28"/>
      <c r="GK670" s="28"/>
      <c r="GL670" s="28"/>
      <c r="GM670" s="28"/>
      <c r="GN670" s="28"/>
      <c r="GO670" s="28"/>
      <c r="GP670" s="28"/>
      <c r="GQ670" s="28"/>
      <c r="GR670" s="28"/>
      <c r="GS670" s="28"/>
      <c r="GT670" s="28"/>
      <c r="GU670" s="28"/>
      <c r="GV670" s="28"/>
      <c r="GW670" s="28"/>
      <c r="GX670" s="28"/>
      <c r="GY670" s="28"/>
      <c r="GZ670" s="28"/>
      <c r="HA670" s="28"/>
      <c r="HB670" s="28"/>
      <c r="HC670" s="28"/>
      <c r="HD670" s="28"/>
      <c r="HE670" s="28"/>
      <c r="HF670" s="28"/>
      <c r="HG670" s="28"/>
      <c r="HH670" s="28"/>
      <c r="HI670" s="28"/>
      <c r="HJ670" s="28"/>
      <c r="HK670" s="28"/>
      <c r="HL670" s="28"/>
      <c r="HM670" s="28"/>
      <c r="HN670" s="28"/>
      <c r="HO670" s="28"/>
      <c r="HP670" s="28"/>
      <c r="HQ670" s="28"/>
      <c r="HR670" s="28"/>
      <c r="HS670" s="28"/>
      <c r="HT670" s="28"/>
      <c r="HU670" s="28"/>
      <c r="HV670" s="28"/>
      <c r="HW670" s="28"/>
      <c r="HX670" s="28"/>
      <c r="HY670" s="28"/>
      <c r="HZ670" s="28"/>
      <c r="IA670" s="28"/>
      <c r="IB670" s="28"/>
      <c r="IC670" s="28"/>
      <c r="ID670" s="28"/>
      <c r="IE670" s="28"/>
      <c r="IF670" s="28"/>
      <c r="IG670" s="28"/>
      <c r="IH670" s="28"/>
      <c r="II670" s="28"/>
      <c r="IJ670" s="28"/>
      <c r="IK670" s="28"/>
      <c r="IL670" s="28"/>
      <c r="IM670" s="28"/>
      <c r="IN670" s="28"/>
      <c r="IO670" s="28"/>
      <c r="IP670" s="28"/>
      <c r="IQ670" s="28"/>
      <c r="IR670" s="28"/>
      <c r="IS670" s="28"/>
      <c r="IT670" s="28"/>
      <c r="IU670" s="28"/>
      <c r="IV670" s="28"/>
      <c r="IW670" s="28"/>
    </row>
    <row r="671" spans="1:257" s="29" customFormat="1" ht="16.5" customHeight="1">
      <c r="A671" s="4">
        <v>2</v>
      </c>
      <c r="B671" s="17">
        <v>40011</v>
      </c>
      <c r="C671" s="26" t="s">
        <v>348</v>
      </c>
      <c r="D671" s="26" t="s">
        <v>1060</v>
      </c>
      <c r="E671" s="48" t="s">
        <v>1059</v>
      </c>
      <c r="F671" s="148" t="s">
        <v>427</v>
      </c>
      <c r="G671" s="11">
        <v>12900000</v>
      </c>
      <c r="H671" s="50" t="s">
        <v>14</v>
      </c>
      <c r="I671" s="51"/>
      <c r="J671" s="52"/>
      <c r="K671" s="53"/>
      <c r="L671" s="153"/>
      <c r="M671" s="154"/>
      <c r="N671" s="47"/>
      <c r="O671" s="398"/>
      <c r="P671" s="538"/>
      <c r="Q671" s="547"/>
      <c r="R671" s="385"/>
      <c r="S671" s="28"/>
      <c r="T671" s="28"/>
      <c r="U671" s="28"/>
      <c r="V671" s="28"/>
      <c r="W671" s="28"/>
      <c r="X671" s="28"/>
      <c r="Y671" s="28"/>
      <c r="Z671" s="28"/>
      <c r="AA671" s="28"/>
      <c r="AB671" s="28"/>
      <c r="AC671" s="28"/>
      <c r="AD671" s="28"/>
      <c r="AE671" s="28"/>
      <c r="AF671" s="28"/>
      <c r="AG671" s="28"/>
      <c r="AH671" s="28"/>
      <c r="AI671" s="28"/>
      <c r="AJ671" s="28"/>
      <c r="AK671" s="28"/>
      <c r="AL671" s="28"/>
      <c r="AM671" s="28"/>
      <c r="AN671" s="28"/>
      <c r="AO671" s="28"/>
      <c r="AP671" s="28"/>
      <c r="AQ671" s="28"/>
      <c r="AR671" s="28"/>
      <c r="AS671" s="28"/>
      <c r="AT671" s="28"/>
      <c r="AU671" s="28"/>
      <c r="AV671" s="28"/>
      <c r="AW671" s="28"/>
      <c r="AX671" s="28"/>
      <c r="AY671" s="28"/>
      <c r="AZ671" s="28"/>
      <c r="BA671" s="28"/>
      <c r="BB671" s="28"/>
      <c r="BC671" s="28"/>
      <c r="BD671" s="28"/>
      <c r="BE671" s="28"/>
      <c r="BF671" s="28"/>
      <c r="BG671" s="28"/>
      <c r="BH671" s="28"/>
      <c r="BI671" s="28"/>
      <c r="BJ671" s="28"/>
      <c r="BK671" s="28"/>
      <c r="BL671" s="28"/>
      <c r="BM671" s="28"/>
      <c r="BN671" s="28"/>
      <c r="BO671" s="28"/>
      <c r="BP671" s="28"/>
      <c r="BQ671" s="28"/>
      <c r="BR671" s="28"/>
      <c r="BS671" s="28"/>
      <c r="BT671" s="28"/>
      <c r="BU671" s="28"/>
      <c r="BV671" s="28"/>
      <c r="BW671" s="28"/>
      <c r="BX671" s="28"/>
      <c r="BY671" s="28"/>
      <c r="BZ671" s="28"/>
      <c r="CA671" s="28"/>
      <c r="CB671" s="28"/>
      <c r="CC671" s="28"/>
      <c r="CD671" s="28"/>
      <c r="CE671" s="28"/>
      <c r="CF671" s="28"/>
      <c r="CG671" s="28"/>
      <c r="CH671" s="28"/>
      <c r="CI671" s="28"/>
      <c r="CJ671" s="28"/>
      <c r="CK671" s="28"/>
      <c r="CL671" s="28"/>
      <c r="CM671" s="28"/>
      <c r="CN671" s="28"/>
      <c r="CO671" s="28"/>
      <c r="CP671" s="28"/>
      <c r="CQ671" s="28"/>
      <c r="CR671" s="28"/>
      <c r="CS671" s="28"/>
      <c r="CT671" s="28"/>
      <c r="CU671" s="28"/>
      <c r="CV671" s="28"/>
      <c r="CW671" s="28"/>
      <c r="CX671" s="28"/>
      <c r="CY671" s="28"/>
      <c r="CZ671" s="28"/>
      <c r="DA671" s="28"/>
      <c r="DB671" s="28"/>
      <c r="DC671" s="28"/>
      <c r="DD671" s="28"/>
      <c r="DE671" s="28"/>
      <c r="DF671" s="28"/>
      <c r="DG671" s="28"/>
      <c r="DH671" s="28"/>
      <c r="DI671" s="28"/>
      <c r="DJ671" s="28"/>
      <c r="DK671" s="28"/>
      <c r="DL671" s="28"/>
      <c r="DM671" s="28"/>
      <c r="DN671" s="28"/>
      <c r="DO671" s="28"/>
      <c r="DP671" s="28"/>
      <c r="DQ671" s="28"/>
      <c r="DR671" s="28"/>
      <c r="DS671" s="28"/>
      <c r="DT671" s="28"/>
      <c r="DU671" s="28"/>
      <c r="DV671" s="28"/>
      <c r="DW671" s="28"/>
      <c r="DX671" s="28"/>
      <c r="DY671" s="28"/>
      <c r="DZ671" s="28"/>
      <c r="EA671" s="28"/>
      <c r="EB671" s="28"/>
      <c r="EC671" s="28"/>
      <c r="ED671" s="28"/>
      <c r="EE671" s="28"/>
      <c r="EF671" s="28"/>
      <c r="EG671" s="28"/>
      <c r="EH671" s="28"/>
      <c r="EI671" s="28"/>
      <c r="EJ671" s="28"/>
      <c r="EK671" s="28"/>
      <c r="EL671" s="28"/>
      <c r="EM671" s="28"/>
      <c r="EN671" s="28"/>
      <c r="EO671" s="28"/>
      <c r="EP671" s="28"/>
      <c r="EQ671" s="28"/>
      <c r="ER671" s="28"/>
      <c r="ES671" s="28"/>
      <c r="ET671" s="28"/>
      <c r="EU671" s="28"/>
      <c r="EV671" s="28"/>
      <c r="EW671" s="28"/>
      <c r="EX671" s="28"/>
      <c r="EY671" s="28"/>
      <c r="EZ671" s="28"/>
      <c r="FA671" s="28"/>
      <c r="FB671" s="28"/>
      <c r="FC671" s="28"/>
      <c r="FD671" s="28"/>
      <c r="FE671" s="28"/>
      <c r="FF671" s="28"/>
      <c r="FG671" s="28"/>
      <c r="FH671" s="28"/>
      <c r="FI671" s="28"/>
      <c r="FJ671" s="28"/>
      <c r="FK671" s="28"/>
      <c r="FL671" s="28"/>
      <c r="FM671" s="28"/>
      <c r="FN671" s="28"/>
      <c r="FO671" s="28"/>
      <c r="FP671" s="28"/>
      <c r="FQ671" s="28"/>
      <c r="FR671" s="28"/>
      <c r="FS671" s="28"/>
      <c r="FT671" s="28"/>
      <c r="FU671" s="28"/>
      <c r="FV671" s="28"/>
      <c r="FW671" s="28"/>
      <c r="FX671" s="28"/>
      <c r="FY671" s="28"/>
      <c r="FZ671" s="28"/>
      <c r="GA671" s="28"/>
      <c r="GB671" s="28"/>
      <c r="GC671" s="28"/>
      <c r="GD671" s="28"/>
      <c r="GE671" s="28"/>
      <c r="GF671" s="28"/>
      <c r="GG671" s="28"/>
      <c r="GH671" s="28"/>
      <c r="GI671" s="28"/>
      <c r="GJ671" s="28"/>
      <c r="GK671" s="28"/>
      <c r="GL671" s="28"/>
      <c r="GM671" s="28"/>
      <c r="GN671" s="28"/>
      <c r="GO671" s="28"/>
      <c r="GP671" s="28"/>
      <c r="GQ671" s="28"/>
      <c r="GR671" s="28"/>
      <c r="GS671" s="28"/>
      <c r="GT671" s="28"/>
      <c r="GU671" s="28"/>
      <c r="GV671" s="28"/>
      <c r="GW671" s="28"/>
      <c r="GX671" s="28"/>
      <c r="GY671" s="28"/>
      <c r="GZ671" s="28"/>
      <c r="HA671" s="28"/>
      <c r="HB671" s="28"/>
      <c r="HC671" s="28"/>
      <c r="HD671" s="28"/>
      <c r="HE671" s="28"/>
      <c r="HF671" s="28"/>
      <c r="HG671" s="28"/>
      <c r="HH671" s="28"/>
      <c r="HI671" s="28"/>
      <c r="HJ671" s="28"/>
      <c r="HK671" s="28"/>
      <c r="HL671" s="28"/>
      <c r="HM671" s="28"/>
      <c r="HN671" s="28"/>
      <c r="HO671" s="28"/>
      <c r="HP671" s="28"/>
      <c r="HQ671" s="28"/>
      <c r="HR671" s="28"/>
      <c r="HS671" s="28"/>
      <c r="HT671" s="28"/>
      <c r="HU671" s="28"/>
      <c r="HV671" s="28"/>
      <c r="HW671" s="28"/>
      <c r="HX671" s="28"/>
      <c r="HY671" s="28"/>
      <c r="HZ671" s="28"/>
      <c r="IA671" s="28"/>
      <c r="IB671" s="28"/>
      <c r="IC671" s="28"/>
      <c r="ID671" s="28"/>
      <c r="IE671" s="28"/>
      <c r="IF671" s="28"/>
      <c r="IG671" s="28"/>
      <c r="IH671" s="28"/>
      <c r="II671" s="28"/>
      <c r="IJ671" s="28"/>
      <c r="IK671" s="28"/>
      <c r="IL671" s="28"/>
      <c r="IM671" s="28"/>
      <c r="IN671" s="28"/>
      <c r="IO671" s="28"/>
      <c r="IP671" s="28"/>
      <c r="IQ671" s="28"/>
      <c r="IR671" s="28"/>
      <c r="IS671" s="28"/>
      <c r="IT671" s="28"/>
      <c r="IU671" s="28"/>
      <c r="IV671" s="28"/>
      <c r="IW671" s="28"/>
    </row>
    <row r="672" spans="1:257" s="29" customFormat="1">
      <c r="A672" s="4" t="s">
        <v>346</v>
      </c>
      <c r="B672" s="17">
        <v>40011</v>
      </c>
      <c r="C672" s="26" t="s">
        <v>340</v>
      </c>
      <c r="D672" s="26" t="s">
        <v>1005</v>
      </c>
      <c r="E672" s="48" t="s">
        <v>1006</v>
      </c>
      <c r="F672" s="148" t="s">
        <v>432</v>
      </c>
      <c r="G672" s="11">
        <v>6800000</v>
      </c>
      <c r="H672" s="50" t="s">
        <v>14</v>
      </c>
      <c r="I672" s="51"/>
      <c r="J672" s="52"/>
      <c r="K672" s="53"/>
      <c r="L672" s="153"/>
      <c r="M672" s="154"/>
      <c r="N672" s="47"/>
      <c r="O672" s="398"/>
      <c r="P672" s="538"/>
      <c r="Q672" s="547"/>
      <c r="R672" s="385"/>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28"/>
      <c r="AS672" s="28"/>
      <c r="AT672" s="28"/>
      <c r="AU672" s="28"/>
      <c r="AV672" s="28"/>
      <c r="AW672" s="28"/>
      <c r="AX672" s="28"/>
      <c r="AY672" s="28"/>
      <c r="AZ672" s="28"/>
      <c r="BA672" s="28"/>
      <c r="BB672" s="28"/>
      <c r="BC672" s="28"/>
      <c r="BD672" s="28"/>
      <c r="BE672" s="28"/>
      <c r="BF672" s="28"/>
      <c r="BG672" s="28"/>
      <c r="BH672" s="28"/>
      <c r="BI672" s="28"/>
      <c r="BJ672" s="28"/>
      <c r="BK672" s="28"/>
      <c r="BL672" s="28"/>
      <c r="BM672" s="28"/>
      <c r="BN672" s="28"/>
      <c r="BO672" s="28"/>
      <c r="BP672" s="28"/>
      <c r="BQ672" s="28"/>
      <c r="BR672" s="28"/>
      <c r="BS672" s="28"/>
      <c r="BT672" s="28"/>
      <c r="BU672" s="28"/>
      <c r="BV672" s="28"/>
      <c r="BW672" s="28"/>
      <c r="BX672" s="28"/>
      <c r="BY672" s="28"/>
      <c r="BZ672" s="28"/>
      <c r="CA672" s="28"/>
      <c r="CB672" s="28"/>
      <c r="CC672" s="28"/>
      <c r="CD672" s="28"/>
      <c r="CE672" s="28"/>
      <c r="CF672" s="28"/>
      <c r="CG672" s="28"/>
      <c r="CH672" s="28"/>
      <c r="CI672" s="28"/>
      <c r="CJ672" s="28"/>
      <c r="CK672" s="28"/>
      <c r="CL672" s="28"/>
      <c r="CM672" s="28"/>
      <c r="CN672" s="28"/>
      <c r="CO672" s="28"/>
      <c r="CP672" s="28"/>
      <c r="CQ672" s="28"/>
      <c r="CR672" s="28"/>
      <c r="CS672" s="28"/>
      <c r="CT672" s="28"/>
      <c r="CU672" s="28"/>
      <c r="CV672" s="28"/>
      <c r="CW672" s="28"/>
      <c r="CX672" s="28"/>
      <c r="CY672" s="28"/>
      <c r="CZ672" s="28"/>
      <c r="DA672" s="28"/>
      <c r="DB672" s="28"/>
      <c r="DC672" s="28"/>
      <c r="DD672" s="28"/>
      <c r="DE672" s="28"/>
      <c r="DF672" s="28"/>
      <c r="DG672" s="28"/>
      <c r="DH672" s="28"/>
      <c r="DI672" s="28"/>
      <c r="DJ672" s="28"/>
      <c r="DK672" s="28"/>
      <c r="DL672" s="28"/>
      <c r="DM672" s="28"/>
      <c r="DN672" s="28"/>
      <c r="DO672" s="28"/>
      <c r="DP672" s="28"/>
      <c r="DQ672" s="28"/>
      <c r="DR672" s="28"/>
      <c r="DS672" s="28"/>
      <c r="DT672" s="28"/>
      <c r="DU672" s="28"/>
      <c r="DV672" s="28"/>
      <c r="DW672" s="28"/>
      <c r="DX672" s="28"/>
      <c r="DY672" s="28"/>
      <c r="DZ672" s="28"/>
      <c r="EA672" s="28"/>
      <c r="EB672" s="28"/>
      <c r="EC672" s="28"/>
      <c r="ED672" s="28"/>
      <c r="EE672" s="28"/>
      <c r="EF672" s="28"/>
      <c r="EG672" s="28"/>
      <c r="EH672" s="28"/>
      <c r="EI672" s="28"/>
      <c r="EJ672" s="28"/>
      <c r="EK672" s="28"/>
      <c r="EL672" s="28"/>
      <c r="EM672" s="28"/>
      <c r="EN672" s="28"/>
      <c r="EO672" s="28"/>
      <c r="EP672" s="28"/>
      <c r="EQ672" s="28"/>
      <c r="ER672" s="28"/>
      <c r="ES672" s="28"/>
      <c r="ET672" s="28"/>
      <c r="EU672" s="28"/>
      <c r="EV672" s="28"/>
      <c r="EW672" s="28"/>
      <c r="EX672" s="28"/>
      <c r="EY672" s="28"/>
      <c r="EZ672" s="28"/>
      <c r="FA672" s="28"/>
      <c r="FB672" s="28"/>
      <c r="FC672" s="28"/>
      <c r="FD672" s="28"/>
      <c r="FE672" s="28"/>
      <c r="FF672" s="28"/>
      <c r="FG672" s="28"/>
      <c r="FH672" s="28"/>
      <c r="FI672" s="28"/>
      <c r="FJ672" s="28"/>
      <c r="FK672" s="28"/>
      <c r="FL672" s="28"/>
      <c r="FM672" s="28"/>
      <c r="FN672" s="28"/>
      <c r="FO672" s="28"/>
      <c r="FP672" s="28"/>
      <c r="FQ672" s="28"/>
      <c r="FR672" s="28"/>
      <c r="FS672" s="28"/>
      <c r="FT672" s="28"/>
      <c r="FU672" s="28"/>
      <c r="FV672" s="28"/>
      <c r="FW672" s="28"/>
      <c r="FX672" s="28"/>
      <c r="FY672" s="28"/>
      <c r="FZ672" s="28"/>
      <c r="GA672" s="28"/>
      <c r="GB672" s="28"/>
      <c r="GC672" s="28"/>
      <c r="GD672" s="28"/>
      <c r="GE672" s="28"/>
      <c r="GF672" s="28"/>
      <c r="GG672" s="28"/>
      <c r="GH672" s="28"/>
      <c r="GI672" s="28"/>
      <c r="GJ672" s="28"/>
      <c r="GK672" s="28"/>
      <c r="GL672" s="28"/>
      <c r="GM672" s="28"/>
      <c r="GN672" s="28"/>
      <c r="GO672" s="28"/>
      <c r="GP672" s="28"/>
      <c r="GQ672" s="28"/>
      <c r="GR672" s="28"/>
      <c r="GS672" s="28"/>
      <c r="GT672" s="28"/>
      <c r="GU672" s="28"/>
      <c r="GV672" s="28"/>
      <c r="GW672" s="28"/>
      <c r="GX672" s="28"/>
      <c r="GY672" s="28"/>
      <c r="GZ672" s="28"/>
      <c r="HA672" s="28"/>
      <c r="HB672" s="28"/>
      <c r="HC672" s="28"/>
      <c r="HD672" s="28"/>
      <c r="HE672" s="28"/>
      <c r="HF672" s="28"/>
      <c r="HG672" s="28"/>
      <c r="HH672" s="28"/>
      <c r="HI672" s="28"/>
      <c r="HJ672" s="28"/>
      <c r="HK672" s="28"/>
      <c r="HL672" s="28"/>
      <c r="HM672" s="28"/>
      <c r="HN672" s="28"/>
      <c r="HO672" s="28"/>
      <c r="HP672" s="28"/>
      <c r="HQ672" s="28"/>
      <c r="HR672" s="28"/>
      <c r="HS672" s="28"/>
      <c r="HT672" s="28"/>
      <c r="HU672" s="28"/>
      <c r="HV672" s="28"/>
      <c r="HW672" s="28"/>
      <c r="HX672" s="28"/>
      <c r="HY672" s="28"/>
      <c r="HZ672" s="28"/>
      <c r="IA672" s="28"/>
      <c r="IB672" s="28"/>
      <c r="IC672" s="28"/>
      <c r="ID672" s="28"/>
      <c r="IE672" s="28"/>
      <c r="IF672" s="28"/>
      <c r="IG672" s="28"/>
      <c r="IH672" s="28"/>
      <c r="II672" s="28"/>
      <c r="IJ672" s="28"/>
      <c r="IK672" s="28"/>
      <c r="IL672" s="28"/>
      <c r="IM672" s="28"/>
      <c r="IN672" s="28"/>
      <c r="IO672" s="28"/>
      <c r="IP672" s="28"/>
      <c r="IQ672" s="28"/>
      <c r="IR672" s="28"/>
      <c r="IS672" s="28"/>
      <c r="IT672" s="28"/>
      <c r="IU672" s="28"/>
      <c r="IV672" s="28"/>
      <c r="IW672" s="28"/>
    </row>
    <row r="673" spans="1:18" s="290" customFormat="1" ht="28.5">
      <c r="A673" s="251">
        <v>8</v>
      </c>
      <c r="B673" s="1006">
        <v>40011</v>
      </c>
      <c r="C673" s="1010" t="s">
        <v>341</v>
      </c>
      <c r="D673" s="1010" t="s">
        <v>344</v>
      </c>
      <c r="E673" s="1009" t="s">
        <v>1033</v>
      </c>
      <c r="F673" s="292" t="s">
        <v>1420</v>
      </c>
      <c r="G673" s="256">
        <v>50000000</v>
      </c>
      <c r="H673" s="1000" t="s">
        <v>14</v>
      </c>
      <c r="I673" s="326"/>
      <c r="J673" s="327"/>
      <c r="K673" s="328"/>
      <c r="L673" s="329"/>
      <c r="M673" s="330"/>
      <c r="N673" s="331"/>
      <c r="O673" s="992"/>
      <c r="P673" s="539"/>
      <c r="Q673" s="337"/>
      <c r="R673" s="386"/>
    </row>
    <row r="674" spans="1:18" s="290" customFormat="1" ht="28.5">
      <c r="A674" s="251">
        <v>8</v>
      </c>
      <c r="B674" s="1006">
        <v>40011</v>
      </c>
      <c r="C674" s="1010" t="s">
        <v>342</v>
      </c>
      <c r="D674" s="1010" t="s">
        <v>345</v>
      </c>
      <c r="E674" s="1009" t="s">
        <v>1070</v>
      </c>
      <c r="F674" s="292" t="s">
        <v>1420</v>
      </c>
      <c r="G674" s="256">
        <v>8400000</v>
      </c>
      <c r="H674" s="1000" t="s">
        <v>14</v>
      </c>
      <c r="I674" s="326"/>
      <c r="J674" s="327"/>
      <c r="K674" s="328"/>
      <c r="L674" s="329"/>
      <c r="M674" s="330"/>
      <c r="N674" s="331"/>
      <c r="O674" s="992"/>
      <c r="P674" s="539"/>
      <c r="Q674" s="337"/>
      <c r="R674" s="386"/>
    </row>
    <row r="675" spans="1:18" s="290" customFormat="1" ht="28.5">
      <c r="A675" s="251" t="s">
        <v>681</v>
      </c>
      <c r="B675" s="1006">
        <v>40011</v>
      </c>
      <c r="C675" s="1010" t="s">
        <v>347</v>
      </c>
      <c r="D675" s="1010" t="s">
        <v>1385</v>
      </c>
      <c r="E675" s="1009" t="s">
        <v>1070</v>
      </c>
      <c r="F675" s="292" t="s">
        <v>1420</v>
      </c>
      <c r="G675" s="256">
        <v>2500000</v>
      </c>
      <c r="H675" s="1000" t="s">
        <v>14</v>
      </c>
      <c r="I675" s="326"/>
      <c r="J675" s="327"/>
      <c r="K675" s="328"/>
      <c r="L675" s="329"/>
      <c r="M675" s="330"/>
      <c r="N675" s="331"/>
      <c r="O675" s="992"/>
      <c r="P675" s="539"/>
      <c r="Q675" s="337"/>
      <c r="R675" s="386"/>
    </row>
    <row r="676" spans="1:18">
      <c r="A676" s="4"/>
      <c r="B676" s="17">
        <v>40018</v>
      </c>
      <c r="C676" s="26" t="s">
        <v>695</v>
      </c>
      <c r="D676" s="26" t="s">
        <v>713</v>
      </c>
      <c r="E676" s="48" t="s">
        <v>711</v>
      </c>
      <c r="F676" s="148" t="s">
        <v>505</v>
      </c>
      <c r="G676" s="11">
        <v>13312000</v>
      </c>
      <c r="H676" s="50" t="s">
        <v>14</v>
      </c>
      <c r="I676" s="51"/>
      <c r="J676" s="52"/>
      <c r="K676" s="53"/>
      <c r="L676" s="153"/>
      <c r="M676" s="154"/>
      <c r="N676" s="47"/>
      <c r="O676" s="398"/>
      <c r="P676" s="538"/>
      <c r="Q676" s="70"/>
      <c r="R676" s="385"/>
    </row>
    <row r="677" spans="1:18">
      <c r="A677" s="4" t="s">
        <v>457</v>
      </c>
      <c r="B677" s="17">
        <v>40018</v>
      </c>
      <c r="C677" s="26" t="s">
        <v>360</v>
      </c>
      <c r="D677" s="26" t="s">
        <v>358</v>
      </c>
      <c r="E677" s="48" t="s">
        <v>882</v>
      </c>
      <c r="F677" s="148" t="s">
        <v>427</v>
      </c>
      <c r="G677" s="11">
        <v>3872000</v>
      </c>
      <c r="H677" s="50" t="s">
        <v>14</v>
      </c>
      <c r="I677" s="51"/>
      <c r="J677" s="52"/>
      <c r="K677" s="53"/>
      <c r="L677" s="153"/>
      <c r="M677" s="154"/>
      <c r="N677" s="47"/>
      <c r="O677" s="398"/>
      <c r="P677" s="538"/>
      <c r="Q677" s="70"/>
      <c r="R677" s="385"/>
    </row>
    <row r="678" spans="1:18">
      <c r="A678" s="4">
        <v>2</v>
      </c>
      <c r="B678" s="17">
        <v>40018</v>
      </c>
      <c r="C678" s="26" t="s">
        <v>356</v>
      </c>
      <c r="D678" s="26" t="s">
        <v>1082</v>
      </c>
      <c r="E678" s="48" t="s">
        <v>1083</v>
      </c>
      <c r="F678" s="148" t="s">
        <v>427</v>
      </c>
      <c r="G678" s="11">
        <v>20471000</v>
      </c>
      <c r="H678" s="50" t="s">
        <v>14</v>
      </c>
      <c r="I678" s="51"/>
      <c r="J678" s="52"/>
      <c r="K678" s="53"/>
      <c r="L678" s="153"/>
      <c r="M678" s="154"/>
      <c r="N678" s="47"/>
      <c r="O678" s="398"/>
      <c r="P678" s="538"/>
      <c r="Q678" s="70"/>
      <c r="R678" s="385"/>
    </row>
    <row r="679" spans="1:18" s="290" customFormat="1" ht="28.5">
      <c r="A679" s="995">
        <v>8</v>
      </c>
      <c r="B679" s="998">
        <v>40018</v>
      </c>
      <c r="C679" s="1010" t="s">
        <v>357</v>
      </c>
      <c r="D679" s="1010" t="s">
        <v>359</v>
      </c>
      <c r="E679" s="1009" t="s">
        <v>994</v>
      </c>
      <c r="F679" s="332" t="s">
        <v>1420</v>
      </c>
      <c r="G679" s="1001">
        <v>50000000</v>
      </c>
      <c r="H679" s="1000" t="s">
        <v>14</v>
      </c>
      <c r="I679" s="326"/>
      <c r="J679" s="327"/>
      <c r="K679" s="328"/>
      <c r="L679" s="329"/>
      <c r="M679" s="330"/>
      <c r="N679" s="331"/>
      <c r="O679" s="992"/>
      <c r="P679" s="539"/>
      <c r="Q679" s="337"/>
      <c r="R679" s="386"/>
    </row>
    <row r="680" spans="1:18">
      <c r="A680" s="4">
        <v>2</v>
      </c>
      <c r="B680" s="17">
        <v>40025</v>
      </c>
      <c r="C680" s="26" t="s">
        <v>1450</v>
      </c>
      <c r="D680" s="26" t="s">
        <v>931</v>
      </c>
      <c r="E680" s="229" t="s">
        <v>994</v>
      </c>
      <c r="F680" s="230" t="s">
        <v>427</v>
      </c>
      <c r="G680" s="49">
        <v>7000000</v>
      </c>
      <c r="H680" s="50" t="s">
        <v>14</v>
      </c>
      <c r="I680" s="51"/>
      <c r="J680" s="52"/>
      <c r="K680" s="53"/>
      <c r="L680" s="153"/>
      <c r="M680" s="154"/>
      <c r="N680" s="47"/>
      <c r="O680" s="398"/>
      <c r="P680" s="538"/>
      <c r="Q680" s="70"/>
      <c r="R680" s="385"/>
    </row>
    <row r="681" spans="1:18" s="290" customFormat="1" ht="28.5">
      <c r="A681" s="251" t="s">
        <v>681</v>
      </c>
      <c r="B681" s="1006">
        <v>40025</v>
      </c>
      <c r="C681" s="1010" t="s">
        <v>1451</v>
      </c>
      <c r="D681" s="1010" t="s">
        <v>1452</v>
      </c>
      <c r="E681" s="333" t="s">
        <v>1070</v>
      </c>
      <c r="F681" s="334" t="s">
        <v>1420</v>
      </c>
      <c r="G681" s="1001">
        <v>3742000</v>
      </c>
      <c r="H681" s="1000" t="s">
        <v>14</v>
      </c>
      <c r="I681" s="326"/>
      <c r="J681" s="327"/>
      <c r="K681" s="328"/>
      <c r="L681" s="329"/>
      <c r="M681" s="330"/>
      <c r="N681" s="331"/>
      <c r="O681" s="992"/>
      <c r="P681" s="539"/>
      <c r="Q681" s="337"/>
      <c r="R681" s="386"/>
    </row>
    <row r="682" spans="1:18">
      <c r="A682" s="4">
        <v>2</v>
      </c>
      <c r="B682" s="17">
        <v>40032</v>
      </c>
      <c r="C682" s="26" t="s">
        <v>1463</v>
      </c>
      <c r="D682" s="26" t="s">
        <v>1461</v>
      </c>
      <c r="E682" s="229" t="s">
        <v>1078</v>
      </c>
      <c r="F682" s="230" t="s">
        <v>427</v>
      </c>
      <c r="G682" s="49">
        <v>20000000</v>
      </c>
      <c r="H682" s="50" t="s">
        <v>14</v>
      </c>
      <c r="I682" s="51"/>
      <c r="J682" s="52"/>
      <c r="K682" s="53"/>
      <c r="L682" s="153"/>
      <c r="M682" s="154"/>
      <c r="N682" s="47"/>
      <c r="O682" s="398"/>
      <c r="P682" s="538"/>
      <c r="Q682" s="70"/>
      <c r="R682" s="385"/>
    </row>
    <row r="683" spans="1:18">
      <c r="A683" s="4">
        <v>2</v>
      </c>
      <c r="B683" s="17">
        <v>40032</v>
      </c>
      <c r="C683" s="26" t="s">
        <v>1460</v>
      </c>
      <c r="D683" s="26" t="s">
        <v>1462</v>
      </c>
      <c r="E683" s="229" t="s">
        <v>1083</v>
      </c>
      <c r="F683" s="230" t="s">
        <v>427</v>
      </c>
      <c r="G683" s="49">
        <v>50236000</v>
      </c>
      <c r="H683" s="50" t="s">
        <v>14</v>
      </c>
      <c r="I683" s="51"/>
      <c r="J683" s="52"/>
      <c r="K683" s="53"/>
      <c r="L683" s="153"/>
      <c r="M683" s="154"/>
      <c r="N683" s="47"/>
      <c r="O683" s="398"/>
      <c r="P683" s="538"/>
      <c r="Q683" s="70"/>
      <c r="R683" s="385"/>
    </row>
    <row r="684" spans="1:18">
      <c r="A684" s="4">
        <v>2</v>
      </c>
      <c r="B684" s="17">
        <v>40039</v>
      </c>
      <c r="C684" s="26" t="s">
        <v>1469</v>
      </c>
      <c r="D684" s="26" t="s">
        <v>1470</v>
      </c>
      <c r="E684" s="229" t="s">
        <v>1070</v>
      </c>
      <c r="F684" s="230" t="s">
        <v>427</v>
      </c>
      <c r="G684" s="49">
        <v>1004000</v>
      </c>
      <c r="H684" s="50" t="s">
        <v>14</v>
      </c>
      <c r="I684" s="51"/>
      <c r="J684" s="52"/>
      <c r="K684" s="53"/>
      <c r="L684" s="153"/>
      <c r="M684" s="154"/>
      <c r="N684" s="47"/>
      <c r="O684" s="398"/>
      <c r="P684" s="538"/>
      <c r="Q684" s="70"/>
      <c r="R684" s="385"/>
    </row>
    <row r="685" spans="1:18">
      <c r="A685" s="4">
        <v>2</v>
      </c>
      <c r="B685" s="17">
        <v>40046</v>
      </c>
      <c r="C685" s="26" t="s">
        <v>1473</v>
      </c>
      <c r="D685" s="26" t="s">
        <v>1471</v>
      </c>
      <c r="E685" s="19" t="s">
        <v>711</v>
      </c>
      <c r="F685" s="230" t="s">
        <v>427</v>
      </c>
      <c r="G685" s="49">
        <v>4000000</v>
      </c>
      <c r="H685" s="50" t="s">
        <v>14</v>
      </c>
      <c r="I685" s="51"/>
      <c r="J685" s="52"/>
      <c r="K685" s="53"/>
      <c r="L685" s="153"/>
      <c r="M685" s="154"/>
      <c r="N685" s="47"/>
      <c r="O685" s="398"/>
      <c r="P685" s="538"/>
      <c r="Q685" s="70"/>
      <c r="R685" s="385"/>
    </row>
    <row r="686" spans="1:18" s="290" customFormat="1" ht="28.5">
      <c r="A686" s="251">
        <v>8</v>
      </c>
      <c r="B686" s="1006">
        <v>40046</v>
      </c>
      <c r="C686" s="279" t="s">
        <v>1474</v>
      </c>
      <c r="D686" s="279" t="s">
        <v>1472</v>
      </c>
      <c r="E686" s="294" t="s">
        <v>870</v>
      </c>
      <c r="F686" s="292" t="s">
        <v>1420</v>
      </c>
      <c r="G686" s="256">
        <v>5000000</v>
      </c>
      <c r="H686" s="283" t="s">
        <v>14</v>
      </c>
      <c r="I686" s="293"/>
      <c r="J686" s="285"/>
      <c r="K686" s="295"/>
      <c r="L686" s="298"/>
      <c r="M686" s="299"/>
      <c r="N686" s="300"/>
      <c r="O686" s="646"/>
      <c r="P686" s="534"/>
      <c r="Q686" s="337"/>
      <c r="R686" s="381"/>
    </row>
    <row r="687" spans="1:18">
      <c r="A687" s="232" t="s">
        <v>491</v>
      </c>
      <c r="B687" s="233">
        <v>40053</v>
      </c>
      <c r="C687" s="234" t="s">
        <v>1481</v>
      </c>
      <c r="D687" s="234" t="s">
        <v>587</v>
      </c>
      <c r="E687" s="235" t="s">
        <v>588</v>
      </c>
      <c r="F687" s="236" t="s">
        <v>661</v>
      </c>
      <c r="G687" s="11">
        <v>3223000</v>
      </c>
      <c r="H687" s="15" t="s">
        <v>14</v>
      </c>
      <c r="I687" s="237"/>
      <c r="J687" s="43"/>
      <c r="K687" s="238"/>
      <c r="L687" s="239"/>
      <c r="M687" s="240"/>
      <c r="N687" s="241"/>
      <c r="O687" s="242"/>
      <c r="P687" s="535"/>
      <c r="Q687" s="70"/>
      <c r="R687" s="387"/>
    </row>
    <row r="688" spans="1:18">
      <c r="A688" s="4">
        <v>2</v>
      </c>
      <c r="B688" s="233">
        <v>40053</v>
      </c>
      <c r="C688" s="26" t="s">
        <v>1482</v>
      </c>
      <c r="D688" s="26" t="s">
        <v>1484</v>
      </c>
      <c r="E688" s="19" t="s">
        <v>1136</v>
      </c>
      <c r="F688" s="236" t="s">
        <v>427</v>
      </c>
      <c r="G688" s="11">
        <v>20699000</v>
      </c>
      <c r="H688" s="15" t="s">
        <v>14</v>
      </c>
      <c r="I688" s="51"/>
      <c r="J688" s="52"/>
      <c r="K688" s="53"/>
      <c r="L688" s="153"/>
      <c r="M688" s="154"/>
      <c r="N688" s="47"/>
      <c r="O688" s="398"/>
      <c r="P688" s="538"/>
      <c r="Q688" s="70"/>
      <c r="R688" s="385"/>
    </row>
    <row r="689" spans="1:18">
      <c r="A689" s="243" t="s">
        <v>457</v>
      </c>
      <c r="B689" s="244">
        <v>40053</v>
      </c>
      <c r="C689" s="26" t="s">
        <v>1483</v>
      </c>
      <c r="D689" s="26" t="s">
        <v>1485</v>
      </c>
      <c r="E689" s="229" t="s">
        <v>1017</v>
      </c>
      <c r="F689" s="236" t="s">
        <v>427</v>
      </c>
      <c r="G689" s="11">
        <v>16015000</v>
      </c>
      <c r="H689" s="15" t="s">
        <v>14</v>
      </c>
      <c r="I689" s="51"/>
      <c r="J689" s="52"/>
      <c r="K689" s="53"/>
      <c r="L689" s="153"/>
      <c r="M689" s="154"/>
      <c r="N689" s="47"/>
      <c r="O689" s="398"/>
      <c r="P689" s="538"/>
      <c r="Q689" s="70"/>
      <c r="R689" s="385"/>
    </row>
    <row r="690" spans="1:18" s="290" customFormat="1" ht="28.5">
      <c r="A690" s="335" t="s">
        <v>681</v>
      </c>
      <c r="B690" s="1006">
        <v>40053</v>
      </c>
      <c r="C690" s="336" t="s">
        <v>1487</v>
      </c>
      <c r="D690" s="279" t="s">
        <v>1486</v>
      </c>
      <c r="E690" s="337" t="s">
        <v>1017</v>
      </c>
      <c r="F690" s="338" t="s">
        <v>1420</v>
      </c>
      <c r="G690" s="559">
        <v>9720000</v>
      </c>
      <c r="H690" s="283" t="s">
        <v>14</v>
      </c>
      <c r="I690" s="293"/>
      <c r="J690" s="285"/>
      <c r="K690" s="295"/>
      <c r="L690" s="298"/>
      <c r="M690" s="299"/>
      <c r="N690" s="300"/>
      <c r="O690" s="646"/>
      <c r="P690" s="534"/>
      <c r="Q690" s="337"/>
      <c r="R690" s="381"/>
    </row>
    <row r="691" spans="1:18" s="290" customFormat="1" ht="28.5">
      <c r="A691" s="335" t="s">
        <v>681</v>
      </c>
      <c r="B691" s="1006">
        <v>40060</v>
      </c>
      <c r="C691" s="336" t="s">
        <v>1490</v>
      </c>
      <c r="D691" s="279" t="s">
        <v>1491</v>
      </c>
      <c r="E691" s="337" t="s">
        <v>870</v>
      </c>
      <c r="F691" s="338" t="s">
        <v>1420</v>
      </c>
      <c r="G691" s="559">
        <v>1697000</v>
      </c>
      <c r="H691" s="283" t="s">
        <v>14</v>
      </c>
      <c r="I691" s="293"/>
      <c r="J691" s="285"/>
      <c r="K691" s="295"/>
      <c r="L691" s="298"/>
      <c r="M691" s="299"/>
      <c r="N691" s="300"/>
      <c r="O691" s="646"/>
      <c r="P691" s="534"/>
      <c r="Q691" s="337"/>
      <c r="R691" s="381"/>
    </row>
    <row r="692" spans="1:18">
      <c r="A692" s="245"/>
      <c r="B692" s="17">
        <v>40067</v>
      </c>
      <c r="C692" s="246" t="s">
        <v>1510</v>
      </c>
      <c r="D692" s="9" t="s">
        <v>1383</v>
      </c>
      <c r="E692" s="70" t="s">
        <v>133</v>
      </c>
      <c r="F692" s="236" t="s">
        <v>505</v>
      </c>
      <c r="G692" s="560">
        <v>6771000</v>
      </c>
      <c r="H692" s="15" t="s">
        <v>14</v>
      </c>
      <c r="I692" s="23"/>
      <c r="J692" s="42"/>
      <c r="K692" s="40"/>
      <c r="L692" s="151"/>
      <c r="M692" s="152"/>
      <c r="N692" s="22"/>
      <c r="O692" s="45"/>
      <c r="P692" s="533"/>
      <c r="Q692" s="70"/>
      <c r="R692" s="380"/>
    </row>
    <row r="693" spans="1:18" s="290" customFormat="1" ht="28.5" customHeight="1">
      <c r="A693" s="335">
        <v>2</v>
      </c>
      <c r="B693" s="1006">
        <v>40067</v>
      </c>
      <c r="C693" s="336" t="s">
        <v>1500</v>
      </c>
      <c r="D693" s="279" t="s">
        <v>1501</v>
      </c>
      <c r="E693" s="337" t="s">
        <v>1012</v>
      </c>
      <c r="F693" s="338" t="s">
        <v>427</v>
      </c>
      <c r="G693" s="559">
        <v>52000000</v>
      </c>
      <c r="H693" s="283" t="s">
        <v>14</v>
      </c>
      <c r="I693" s="293"/>
      <c r="J693" s="285"/>
      <c r="K693" s="295"/>
      <c r="L693" s="298"/>
      <c r="M693" s="299"/>
      <c r="N693" s="300"/>
      <c r="O693" s="646"/>
      <c r="P693" s="534"/>
      <c r="Q693" s="337"/>
      <c r="R693" s="381"/>
    </row>
    <row r="694" spans="1:18">
      <c r="A694" s="245" t="s">
        <v>457</v>
      </c>
      <c r="B694" s="17">
        <v>40067</v>
      </c>
      <c r="C694" s="246" t="s">
        <v>1498</v>
      </c>
      <c r="D694" s="9" t="s">
        <v>1502</v>
      </c>
      <c r="E694" s="70" t="s">
        <v>1048</v>
      </c>
      <c r="F694" s="236" t="s">
        <v>427</v>
      </c>
      <c r="G694" s="560">
        <v>7000000</v>
      </c>
      <c r="H694" s="15" t="s">
        <v>14</v>
      </c>
      <c r="I694" s="23"/>
      <c r="J694" s="42"/>
      <c r="K694" s="40"/>
      <c r="L694" s="151"/>
      <c r="M694" s="152"/>
      <c r="N694" s="22"/>
      <c r="O694" s="45"/>
      <c r="P694" s="533"/>
      <c r="Q694" s="70"/>
      <c r="R694" s="380"/>
    </row>
    <row r="695" spans="1:18">
      <c r="A695" s="245" t="s">
        <v>457</v>
      </c>
      <c r="B695" s="17">
        <v>40067</v>
      </c>
      <c r="C695" s="246" t="s">
        <v>1511</v>
      </c>
      <c r="D695" s="9" t="s">
        <v>1503</v>
      </c>
      <c r="E695" s="70" t="s">
        <v>1010</v>
      </c>
      <c r="F695" s="236" t="s">
        <v>427</v>
      </c>
      <c r="G695" s="560">
        <v>1500000</v>
      </c>
      <c r="H695" s="15" t="s">
        <v>14</v>
      </c>
      <c r="I695" s="51"/>
      <c r="J695" s="52"/>
      <c r="K695" s="40"/>
      <c r="L695" s="151"/>
      <c r="M695" s="152"/>
      <c r="N695" s="22"/>
      <c r="O695" s="45"/>
      <c r="P695" s="533"/>
      <c r="Q695" s="70"/>
      <c r="R695" s="380"/>
    </row>
    <row r="696" spans="1:18" s="290" customFormat="1" ht="28.5">
      <c r="A696" s="251">
        <v>8</v>
      </c>
      <c r="B696" s="1006">
        <v>40067</v>
      </c>
      <c r="C696" s="279" t="s">
        <v>1499</v>
      </c>
      <c r="D696" s="279" t="s">
        <v>1504</v>
      </c>
      <c r="E696" s="281" t="s">
        <v>994</v>
      </c>
      <c r="F696" s="334" t="s">
        <v>1420</v>
      </c>
      <c r="G696" s="559">
        <v>7500000</v>
      </c>
      <c r="H696" s="341" t="s">
        <v>14</v>
      </c>
      <c r="I696" s="293"/>
      <c r="J696" s="285"/>
      <c r="K696" s="295"/>
      <c r="L696" s="339"/>
      <c r="M696" s="288"/>
      <c r="N696" s="300"/>
      <c r="O696" s="646"/>
      <c r="P696" s="534"/>
      <c r="Q696" s="337"/>
      <c r="R696" s="388"/>
    </row>
    <row r="697" spans="1:18">
      <c r="A697" s="4" t="s">
        <v>457</v>
      </c>
      <c r="B697" s="17">
        <v>40074</v>
      </c>
      <c r="C697" s="10" t="s">
        <v>1515</v>
      </c>
      <c r="D697" s="10" t="s">
        <v>1339</v>
      </c>
      <c r="E697" s="19" t="s">
        <v>1322</v>
      </c>
      <c r="F697" s="66" t="s">
        <v>427</v>
      </c>
      <c r="G697" s="560">
        <v>5976000</v>
      </c>
      <c r="H697" s="19" t="s">
        <v>14</v>
      </c>
      <c r="I697" s="342"/>
      <c r="J697" s="248"/>
      <c r="K697" s="347"/>
      <c r="L697" s="247"/>
      <c r="M697" s="19"/>
      <c r="N697" s="247"/>
      <c r="O697" s="343"/>
      <c r="P697" s="540"/>
      <c r="Q697" s="70"/>
      <c r="R697" s="389"/>
    </row>
    <row r="698" spans="1:18">
      <c r="A698" s="4" t="s">
        <v>457</v>
      </c>
      <c r="B698" s="17">
        <v>40074</v>
      </c>
      <c r="C698" s="10" t="s">
        <v>1514</v>
      </c>
      <c r="D698" s="10" t="s">
        <v>239</v>
      </c>
      <c r="E698" s="19" t="s">
        <v>1220</v>
      </c>
      <c r="F698" s="66" t="s">
        <v>427</v>
      </c>
      <c r="G698" s="560">
        <v>10000000</v>
      </c>
      <c r="H698" s="19" t="s">
        <v>14</v>
      </c>
      <c r="I698" s="342"/>
      <c r="J698" s="248"/>
      <c r="K698" s="347"/>
      <c r="L698" s="247"/>
      <c r="M698" s="19"/>
      <c r="N698" s="247"/>
      <c r="O698" s="343"/>
      <c r="P698" s="540"/>
      <c r="Q698" s="70"/>
      <c r="R698" s="389"/>
    </row>
    <row r="699" spans="1:18">
      <c r="A699" s="4" t="s">
        <v>457</v>
      </c>
      <c r="B699" s="17">
        <v>40081</v>
      </c>
      <c r="C699" s="344" t="s">
        <v>1524</v>
      </c>
      <c r="D699" s="10" t="s">
        <v>580</v>
      </c>
      <c r="E699" s="19" t="s">
        <v>1220</v>
      </c>
      <c r="F699" s="66" t="s">
        <v>427</v>
      </c>
      <c r="G699" s="393">
        <v>10103000</v>
      </c>
      <c r="H699" s="19" t="s">
        <v>14</v>
      </c>
      <c r="I699" s="348"/>
      <c r="J699" s="42"/>
      <c r="K699" s="347"/>
      <c r="L699" s="346"/>
      <c r="M699" s="20"/>
      <c r="N699" s="345"/>
      <c r="O699" s="45"/>
      <c r="P699" s="533"/>
      <c r="Q699" s="70"/>
      <c r="R699" s="389"/>
    </row>
    <row r="700" spans="1:18">
      <c r="A700" s="4">
        <v>2</v>
      </c>
      <c r="B700" s="17">
        <v>40081</v>
      </c>
      <c r="C700" s="344" t="s">
        <v>1525</v>
      </c>
      <c r="D700" s="10" t="s">
        <v>1437</v>
      </c>
      <c r="E700" s="19" t="s">
        <v>1059</v>
      </c>
      <c r="F700" s="66" t="s">
        <v>427</v>
      </c>
      <c r="G700" s="560">
        <v>3300000</v>
      </c>
      <c r="H700" s="19" t="s">
        <v>14</v>
      </c>
      <c r="I700" s="348"/>
      <c r="J700" s="42"/>
      <c r="K700" s="347"/>
      <c r="L700" s="346"/>
      <c r="M700" s="20"/>
      <c r="N700" s="345"/>
      <c r="O700" s="45"/>
      <c r="P700" s="533"/>
      <c r="Q700" s="70"/>
      <c r="R700" s="389"/>
    </row>
    <row r="701" spans="1:18" ht="28.5">
      <c r="A701" s="251">
        <v>8</v>
      </c>
      <c r="B701" s="1006">
        <v>40081</v>
      </c>
      <c r="C701" s="349" t="s">
        <v>1526</v>
      </c>
      <c r="D701" s="280" t="s">
        <v>927</v>
      </c>
      <c r="E701" s="281" t="s">
        <v>1012</v>
      </c>
      <c r="F701" s="334" t="s">
        <v>1420</v>
      </c>
      <c r="G701" s="559">
        <v>2443320</v>
      </c>
      <c r="H701" s="281" t="s">
        <v>14</v>
      </c>
      <c r="I701" s="348"/>
      <c r="J701" s="42"/>
      <c r="K701" s="347"/>
      <c r="L701" s="346"/>
      <c r="M701" s="20"/>
      <c r="N701" s="345"/>
      <c r="O701" s="45"/>
      <c r="P701" s="533"/>
      <c r="Q701" s="70"/>
      <c r="R701" s="389"/>
    </row>
    <row r="702" spans="1:18">
      <c r="A702" s="251" t="s">
        <v>1418</v>
      </c>
      <c r="B702" s="1006">
        <v>40081</v>
      </c>
      <c r="C702" s="349" t="s">
        <v>1532</v>
      </c>
      <c r="D702" s="280" t="s">
        <v>1529</v>
      </c>
      <c r="E702" s="281" t="s">
        <v>1012</v>
      </c>
      <c r="F702" s="334" t="s">
        <v>1417</v>
      </c>
      <c r="G702" s="559">
        <v>14000000</v>
      </c>
      <c r="H702" s="281" t="s">
        <v>14</v>
      </c>
      <c r="I702" s="348"/>
      <c r="J702" s="42"/>
      <c r="K702" s="347"/>
      <c r="L702" s="346"/>
      <c r="M702" s="20"/>
      <c r="N702" s="345"/>
      <c r="O702" s="45"/>
      <c r="P702" s="533"/>
      <c r="Q702" s="70"/>
      <c r="R702" s="389"/>
    </row>
    <row r="703" spans="1:18" ht="28.5">
      <c r="A703" s="251" t="s">
        <v>681</v>
      </c>
      <c r="B703" s="1006">
        <v>40081</v>
      </c>
      <c r="C703" s="349" t="s">
        <v>1527</v>
      </c>
      <c r="D703" s="280" t="s">
        <v>1530</v>
      </c>
      <c r="E703" s="281" t="s">
        <v>1083</v>
      </c>
      <c r="F703" s="334" t="s">
        <v>1420</v>
      </c>
      <c r="G703" s="559">
        <v>7500000</v>
      </c>
      <c r="H703" s="281" t="s">
        <v>14</v>
      </c>
      <c r="I703" s="348"/>
      <c r="J703" s="42"/>
      <c r="K703" s="347"/>
      <c r="L703" s="346"/>
      <c r="M703" s="20"/>
      <c r="N703" s="345"/>
      <c r="O703" s="45"/>
      <c r="P703" s="533"/>
      <c r="Q703" s="70"/>
      <c r="R703" s="389"/>
    </row>
    <row r="704" spans="1:18" ht="28.5">
      <c r="A704" s="251" t="s">
        <v>681</v>
      </c>
      <c r="B704" s="1006">
        <v>40081</v>
      </c>
      <c r="C704" s="349" t="s">
        <v>1528</v>
      </c>
      <c r="D704" s="280" t="s">
        <v>878</v>
      </c>
      <c r="E704" s="281" t="s">
        <v>1021</v>
      </c>
      <c r="F704" s="292" t="s">
        <v>1420</v>
      </c>
      <c r="G704" s="559">
        <v>11019000</v>
      </c>
      <c r="H704" s="281" t="s">
        <v>14</v>
      </c>
      <c r="I704" s="348"/>
      <c r="J704" s="42"/>
      <c r="K704" s="347"/>
      <c r="L704" s="346"/>
      <c r="M704" s="20"/>
      <c r="N704" s="345"/>
      <c r="O704" s="45"/>
      <c r="P704" s="533"/>
      <c r="Q704" s="70"/>
      <c r="R704" s="389"/>
    </row>
    <row r="705" spans="1:18">
      <c r="A705" s="232"/>
      <c r="B705" s="233">
        <v>40088</v>
      </c>
      <c r="C705" s="377" t="s">
        <v>1553</v>
      </c>
      <c r="D705" s="377" t="s">
        <v>1547</v>
      </c>
      <c r="E705" s="378" t="s">
        <v>1548</v>
      </c>
      <c r="F705" s="370" t="s">
        <v>1549</v>
      </c>
      <c r="G705" s="561">
        <v>22252000</v>
      </c>
      <c r="H705" s="235" t="s">
        <v>14</v>
      </c>
      <c r="I705" s="371"/>
      <c r="J705" s="372"/>
      <c r="K705" s="373"/>
      <c r="L705" s="374"/>
      <c r="M705" s="375"/>
      <c r="N705" s="376"/>
      <c r="O705" s="394"/>
      <c r="P705" s="541"/>
      <c r="Q705" s="70"/>
      <c r="R705" s="390"/>
    </row>
    <row r="706" spans="1:18">
      <c r="A706" s="243" t="s">
        <v>457</v>
      </c>
      <c r="B706" s="244">
        <v>40088</v>
      </c>
      <c r="C706" s="399" t="s">
        <v>1550</v>
      </c>
      <c r="D706" s="399" t="s">
        <v>1551</v>
      </c>
      <c r="E706" s="400" t="s">
        <v>711</v>
      </c>
      <c r="F706" s="401" t="s">
        <v>427</v>
      </c>
      <c r="G706" s="562">
        <v>4000000</v>
      </c>
      <c r="H706" s="229" t="s">
        <v>14</v>
      </c>
      <c r="I706" s="402"/>
      <c r="J706" s="52"/>
      <c r="K706" s="403"/>
      <c r="L706" s="404"/>
      <c r="M706" s="405"/>
      <c r="N706" s="406"/>
      <c r="O706" s="398"/>
      <c r="P706" s="538"/>
      <c r="Q706" s="70"/>
      <c r="R706" s="407"/>
    </row>
    <row r="707" spans="1:18">
      <c r="A707" s="4" t="s">
        <v>457</v>
      </c>
      <c r="B707" s="17">
        <v>40109</v>
      </c>
      <c r="C707" s="408" t="s">
        <v>1562</v>
      </c>
      <c r="D707" s="408" t="s">
        <v>1563</v>
      </c>
      <c r="E707" s="410" t="s">
        <v>1008</v>
      </c>
      <c r="F707" s="409" t="s">
        <v>427</v>
      </c>
      <c r="G707" s="560">
        <v>12700000</v>
      </c>
      <c r="H707" s="411" t="s">
        <v>14</v>
      </c>
      <c r="I707" s="412"/>
      <c r="J707" s="42"/>
      <c r="K707" s="347"/>
      <c r="L707" s="346"/>
      <c r="M707" s="20"/>
      <c r="N707" s="345"/>
      <c r="O707" s="45"/>
      <c r="P707" s="533"/>
      <c r="Q707" s="70"/>
      <c r="R707" s="389"/>
    </row>
    <row r="708" spans="1:18" ht="28.5">
      <c r="A708" s="4">
        <v>8</v>
      </c>
      <c r="B708" s="17">
        <v>40109</v>
      </c>
      <c r="C708" s="344" t="s">
        <v>1569</v>
      </c>
      <c r="D708" s="408" t="s">
        <v>1223</v>
      </c>
      <c r="E708" s="473" t="s">
        <v>1014</v>
      </c>
      <c r="F708" s="334" t="s">
        <v>1420</v>
      </c>
      <c r="G708" s="560">
        <v>6251000</v>
      </c>
      <c r="H708" s="411" t="s">
        <v>14</v>
      </c>
      <c r="I708" s="412"/>
      <c r="J708" s="42"/>
      <c r="K708" s="474"/>
      <c r="L708" s="346"/>
      <c r="M708" s="20"/>
      <c r="N708" s="345"/>
      <c r="O708" s="45"/>
      <c r="P708" s="533"/>
      <c r="Q708" s="70"/>
      <c r="R708" s="389"/>
    </row>
    <row r="709" spans="1:18">
      <c r="A709" s="4">
        <v>2</v>
      </c>
      <c r="B709" s="17">
        <v>40116</v>
      </c>
      <c r="C709" s="344" t="s">
        <v>1641</v>
      </c>
      <c r="D709" s="408" t="s">
        <v>1007</v>
      </c>
      <c r="E709" s="473" t="s">
        <v>711</v>
      </c>
      <c r="F709" s="334" t="s">
        <v>427</v>
      </c>
      <c r="G709" s="560">
        <v>6229000</v>
      </c>
      <c r="H709" s="411" t="s">
        <v>14</v>
      </c>
      <c r="I709" s="412"/>
      <c r="J709" s="42"/>
      <c r="K709" s="474"/>
      <c r="L709" s="346"/>
      <c r="M709" s="20"/>
      <c r="N709" s="345"/>
      <c r="O709" s="45"/>
      <c r="P709" s="533"/>
      <c r="Q709" s="70"/>
      <c r="R709" s="389"/>
    </row>
    <row r="710" spans="1:18">
      <c r="A710" s="4" t="s">
        <v>1652</v>
      </c>
      <c r="B710" s="17">
        <v>40116</v>
      </c>
      <c r="C710" s="344" t="s">
        <v>1642</v>
      </c>
      <c r="D710" s="408" t="s">
        <v>884</v>
      </c>
      <c r="E710" s="473" t="s">
        <v>1220</v>
      </c>
      <c r="F710" s="334" t="s">
        <v>661</v>
      </c>
      <c r="G710" s="560">
        <v>6842000</v>
      </c>
      <c r="H710" s="411" t="s">
        <v>14</v>
      </c>
      <c r="I710" s="412"/>
      <c r="J710" s="42"/>
      <c r="K710" s="248"/>
      <c r="L710" s="346"/>
      <c r="M710" s="20"/>
      <c r="N710" s="345"/>
      <c r="O710" s="45"/>
      <c r="P710" s="533"/>
      <c r="Q710" s="70"/>
      <c r="R710" s="389"/>
    </row>
    <row r="711" spans="1:18">
      <c r="A711" s="4" t="s">
        <v>1652</v>
      </c>
      <c r="B711" s="17">
        <v>40123</v>
      </c>
      <c r="C711" s="344" t="s">
        <v>864</v>
      </c>
      <c r="D711" s="408" t="s">
        <v>889</v>
      </c>
      <c r="E711" s="473" t="s">
        <v>1033</v>
      </c>
      <c r="F711" s="334" t="s">
        <v>661</v>
      </c>
      <c r="G711" s="560">
        <v>3535000</v>
      </c>
      <c r="H711" s="411" t="s">
        <v>14</v>
      </c>
      <c r="I711" s="412"/>
      <c r="J711" s="42"/>
      <c r="K711" s="248"/>
      <c r="L711" s="346"/>
      <c r="M711" s="20"/>
      <c r="N711" s="345"/>
      <c r="O711" s="45"/>
      <c r="P711" s="533"/>
      <c r="Q711" s="70"/>
      <c r="R711" s="389"/>
    </row>
    <row r="712" spans="1:18">
      <c r="A712" s="4" t="s">
        <v>457</v>
      </c>
      <c r="B712" s="17">
        <v>40130</v>
      </c>
      <c r="C712" s="344" t="s">
        <v>1656</v>
      </c>
      <c r="D712" s="408" t="s">
        <v>1100</v>
      </c>
      <c r="E712" s="473" t="s">
        <v>1048</v>
      </c>
      <c r="F712" s="334" t="s">
        <v>427</v>
      </c>
      <c r="G712" s="560">
        <v>6657000</v>
      </c>
      <c r="H712" s="411" t="s">
        <v>14</v>
      </c>
      <c r="I712" s="412"/>
      <c r="J712" s="42"/>
      <c r="K712" s="248"/>
      <c r="L712" s="346"/>
      <c r="M712" s="20"/>
      <c r="N712" s="345"/>
      <c r="O712" s="45"/>
      <c r="P712" s="533"/>
      <c r="Q712" s="70"/>
      <c r="R712" s="389"/>
    </row>
    <row r="713" spans="1:18" ht="28.5">
      <c r="A713" s="4" t="s">
        <v>681</v>
      </c>
      <c r="B713" s="17">
        <v>40130</v>
      </c>
      <c r="C713" s="344" t="s">
        <v>1657</v>
      </c>
      <c r="D713" s="408" t="s">
        <v>1658</v>
      </c>
      <c r="E713" s="473" t="s">
        <v>1070</v>
      </c>
      <c r="F713" s="334" t="s">
        <v>1420</v>
      </c>
      <c r="G713" s="560">
        <v>4400000</v>
      </c>
      <c r="H713" s="411" t="s">
        <v>14</v>
      </c>
      <c r="I713" s="412"/>
      <c r="J713" s="42"/>
      <c r="K713" s="248"/>
      <c r="L713" s="346"/>
      <c r="M713" s="20"/>
      <c r="N713" s="345"/>
      <c r="O713" s="45"/>
      <c r="P713" s="533"/>
      <c r="Q713" s="70"/>
      <c r="R713" s="389"/>
    </row>
    <row r="714" spans="1:18">
      <c r="A714" s="4" t="s">
        <v>1652</v>
      </c>
      <c r="B714" s="17">
        <v>40130</v>
      </c>
      <c r="C714" s="344" t="s">
        <v>1659</v>
      </c>
      <c r="D714" s="408" t="s">
        <v>931</v>
      </c>
      <c r="E714" s="473" t="s">
        <v>994</v>
      </c>
      <c r="F714" s="334" t="s">
        <v>427</v>
      </c>
      <c r="G714" s="11">
        <v>5000000</v>
      </c>
      <c r="H714" s="411" t="s">
        <v>14</v>
      </c>
      <c r="I714" s="412"/>
      <c r="J714" s="42"/>
      <c r="K714" s="474"/>
      <c r="L714" s="346"/>
      <c r="M714" s="20"/>
      <c r="N714" s="345"/>
      <c r="O714" s="45"/>
      <c r="P714" s="533"/>
      <c r="Q714" s="70"/>
      <c r="R714" s="500"/>
    </row>
    <row r="715" spans="1:18">
      <c r="A715" s="4" t="s">
        <v>457</v>
      </c>
      <c r="B715" s="17">
        <v>40137</v>
      </c>
      <c r="C715" s="344" t="s">
        <v>1668</v>
      </c>
      <c r="D715" s="408" t="s">
        <v>24</v>
      </c>
      <c r="E715" s="473" t="s">
        <v>996</v>
      </c>
      <c r="F715" s="334" t="s">
        <v>427</v>
      </c>
      <c r="G715" s="11">
        <v>10800000</v>
      </c>
      <c r="H715" s="411" t="s">
        <v>14</v>
      </c>
      <c r="I715" s="412"/>
      <c r="J715" s="42"/>
      <c r="K715" s="474"/>
      <c r="L715" s="346"/>
      <c r="M715" s="20"/>
      <c r="N715" s="345"/>
      <c r="O715" s="45"/>
      <c r="P715" s="533"/>
      <c r="Q715" s="70"/>
      <c r="R715" s="500"/>
    </row>
    <row r="716" spans="1:18">
      <c r="A716" s="4">
        <v>2</v>
      </c>
      <c r="B716" s="17">
        <v>40137</v>
      </c>
      <c r="C716" s="344" t="s">
        <v>1670</v>
      </c>
      <c r="D716" s="408" t="s">
        <v>1669</v>
      </c>
      <c r="E716" s="473" t="s">
        <v>1070</v>
      </c>
      <c r="F716" s="334" t="s">
        <v>427</v>
      </c>
      <c r="G716" s="11">
        <v>6000000</v>
      </c>
      <c r="H716" s="411" t="s">
        <v>14</v>
      </c>
      <c r="I716" s="412"/>
      <c r="J716" s="42"/>
      <c r="K716" s="474"/>
      <c r="L716" s="346"/>
      <c r="M716" s="20"/>
      <c r="N716" s="345"/>
      <c r="O716" s="45"/>
      <c r="P716" s="533"/>
      <c r="Q716" s="70"/>
      <c r="R716" s="500"/>
    </row>
    <row r="717" spans="1:18" ht="16.5" customHeight="1">
      <c r="A717" s="4" t="s">
        <v>1652</v>
      </c>
      <c r="B717" s="17">
        <v>40137</v>
      </c>
      <c r="C717" s="344" t="s">
        <v>1327</v>
      </c>
      <c r="D717" s="408" t="s">
        <v>931</v>
      </c>
      <c r="E717" s="473" t="s">
        <v>994</v>
      </c>
      <c r="F717" s="334" t="s">
        <v>661</v>
      </c>
      <c r="G717" s="11">
        <v>2348000</v>
      </c>
      <c r="H717" s="411" t="s">
        <v>14</v>
      </c>
      <c r="I717" s="412"/>
      <c r="J717" s="42"/>
      <c r="K717" s="474"/>
      <c r="L717" s="346"/>
      <c r="M717" s="20"/>
      <c r="N717" s="345"/>
      <c r="O717" s="45"/>
      <c r="P717" s="533"/>
      <c r="Q717" s="19"/>
      <c r="R717" s="389"/>
    </row>
    <row r="718" spans="1:18" ht="16.5" customHeight="1">
      <c r="A718" s="4" t="s">
        <v>1695</v>
      </c>
      <c r="B718" s="17">
        <v>40151</v>
      </c>
      <c r="C718" s="344" t="s">
        <v>1688</v>
      </c>
      <c r="D718" s="344" t="s">
        <v>999</v>
      </c>
      <c r="E718" s="563" t="s">
        <v>996</v>
      </c>
      <c r="F718" s="334" t="s">
        <v>661</v>
      </c>
      <c r="G718" s="11">
        <v>6000000</v>
      </c>
      <c r="H718" s="411" t="s">
        <v>14</v>
      </c>
      <c r="I718" s="412"/>
      <c r="J718" s="42"/>
      <c r="K718" s="474"/>
      <c r="L718" s="346"/>
      <c r="M718" s="20"/>
      <c r="N718" s="345"/>
      <c r="O718" s="45"/>
      <c r="P718" s="533"/>
      <c r="Q718" s="19"/>
      <c r="R718" s="389"/>
    </row>
    <row r="719" spans="1:18" ht="16.5" customHeight="1">
      <c r="A719" s="4">
        <v>2</v>
      </c>
      <c r="B719" s="17">
        <v>40151</v>
      </c>
      <c r="C719" s="344" t="s">
        <v>1689</v>
      </c>
      <c r="D719" s="344" t="s">
        <v>1690</v>
      </c>
      <c r="E719" s="563" t="s">
        <v>1006</v>
      </c>
      <c r="F719" s="334" t="s">
        <v>427</v>
      </c>
      <c r="G719" s="11">
        <v>9000000</v>
      </c>
      <c r="H719" s="411" t="s">
        <v>14</v>
      </c>
      <c r="I719" s="412"/>
      <c r="J719" s="42"/>
      <c r="K719" s="474"/>
      <c r="L719" s="346"/>
      <c r="M719" s="20"/>
      <c r="N719" s="345"/>
      <c r="O719" s="45"/>
      <c r="P719" s="533"/>
      <c r="Q719" s="19"/>
      <c r="R719" s="389"/>
    </row>
    <row r="720" spans="1:18" ht="16.5" customHeight="1">
      <c r="A720" s="4" t="s">
        <v>457</v>
      </c>
      <c r="B720" s="17">
        <v>40151</v>
      </c>
      <c r="C720" s="344" t="s">
        <v>785</v>
      </c>
      <c r="D720" s="344" t="s">
        <v>1691</v>
      </c>
      <c r="E720" s="563" t="s">
        <v>1078</v>
      </c>
      <c r="F720" s="334" t="s">
        <v>427</v>
      </c>
      <c r="G720" s="11">
        <v>6500000</v>
      </c>
      <c r="H720" s="411" t="s">
        <v>14</v>
      </c>
      <c r="I720" s="412"/>
      <c r="J720" s="42"/>
      <c r="K720" s="474"/>
      <c r="L720" s="346"/>
      <c r="M720" s="20"/>
      <c r="N720" s="345"/>
      <c r="O720" s="45"/>
      <c r="P720" s="533"/>
      <c r="Q720" s="19"/>
      <c r="R720" s="389"/>
    </row>
    <row r="721" spans="1:18" ht="16.5" customHeight="1">
      <c r="A721" s="232">
        <v>2</v>
      </c>
      <c r="B721" s="233">
        <v>40158</v>
      </c>
      <c r="C721" s="377" t="s">
        <v>1715</v>
      </c>
      <c r="D721" s="377" t="s">
        <v>474</v>
      </c>
      <c r="E721" s="378" t="s">
        <v>994</v>
      </c>
      <c r="F721" s="338" t="s">
        <v>427</v>
      </c>
      <c r="G721" s="581">
        <v>22000000</v>
      </c>
      <c r="H721" s="582" t="s">
        <v>14</v>
      </c>
      <c r="I721" s="583"/>
      <c r="J721" s="372"/>
      <c r="K721" s="584"/>
      <c r="L721" s="374"/>
      <c r="M721" s="375"/>
      <c r="N721" s="376"/>
      <c r="O721" s="394"/>
      <c r="P721" s="541"/>
      <c r="Q721" s="235"/>
      <c r="R721" s="390"/>
    </row>
    <row r="722" spans="1:18" ht="16.5" customHeight="1">
      <c r="A722" s="4" t="s">
        <v>457</v>
      </c>
      <c r="B722" s="17">
        <v>40158</v>
      </c>
      <c r="C722" s="344" t="s">
        <v>1716</v>
      </c>
      <c r="D722" s="344" t="s">
        <v>1717</v>
      </c>
      <c r="E722" s="563" t="s">
        <v>1568</v>
      </c>
      <c r="F722" s="334" t="s">
        <v>427</v>
      </c>
      <c r="G722" s="11">
        <v>12000000</v>
      </c>
      <c r="H722" s="411" t="s">
        <v>14</v>
      </c>
      <c r="I722" s="412"/>
      <c r="J722" s="42"/>
      <c r="K722" s="474"/>
      <c r="L722" s="346"/>
      <c r="M722" s="20"/>
      <c r="N722" s="345"/>
      <c r="O722" s="45"/>
      <c r="P722" s="533"/>
      <c r="Q722" s="19"/>
      <c r="R722" s="389"/>
    </row>
    <row r="723" spans="1:18" ht="28.5">
      <c r="A723" s="600">
        <v>8</v>
      </c>
      <c r="B723" s="1006">
        <v>40158</v>
      </c>
      <c r="C723" s="349" t="s">
        <v>1718</v>
      </c>
      <c r="D723" s="349" t="s">
        <v>635</v>
      </c>
      <c r="E723" s="601" t="s">
        <v>870</v>
      </c>
      <c r="F723" s="334" t="s">
        <v>1420</v>
      </c>
      <c r="G723" s="256">
        <v>2000000</v>
      </c>
      <c r="H723" s="602" t="s">
        <v>14</v>
      </c>
      <c r="I723" s="412"/>
      <c r="J723" s="42"/>
      <c r="K723" s="474"/>
      <c r="L723" s="346"/>
      <c r="M723" s="20"/>
      <c r="N723" s="345"/>
      <c r="O723" s="45"/>
      <c r="P723" s="533"/>
      <c r="Q723" s="19"/>
      <c r="R723" s="389"/>
    </row>
    <row r="724" spans="1:18" ht="16.5" customHeight="1">
      <c r="A724" s="4" t="s">
        <v>1652</v>
      </c>
      <c r="B724" s="17">
        <v>40158</v>
      </c>
      <c r="C724" s="344" t="s">
        <v>674</v>
      </c>
      <c r="D724" s="344" t="s">
        <v>1016</v>
      </c>
      <c r="E724" s="563" t="s">
        <v>1017</v>
      </c>
      <c r="F724" s="334" t="s">
        <v>661</v>
      </c>
      <c r="G724" s="11">
        <v>6319000</v>
      </c>
      <c r="H724" s="411" t="s">
        <v>14</v>
      </c>
      <c r="I724" s="412"/>
      <c r="J724" s="42"/>
      <c r="K724" s="474"/>
      <c r="L724" s="346"/>
      <c r="M724" s="20"/>
      <c r="N724" s="345"/>
      <c r="O724" s="45"/>
      <c r="P724" s="533"/>
      <c r="Q724" s="19"/>
      <c r="R724" s="389"/>
    </row>
    <row r="725" spans="1:18" ht="16.5" customHeight="1">
      <c r="A725" s="4" t="s">
        <v>1652</v>
      </c>
      <c r="B725" s="17">
        <v>40158</v>
      </c>
      <c r="C725" s="344" t="s">
        <v>979</v>
      </c>
      <c r="D725" s="344" t="s">
        <v>999</v>
      </c>
      <c r="E725" s="563" t="s">
        <v>996</v>
      </c>
      <c r="F725" s="334" t="s">
        <v>661</v>
      </c>
      <c r="G725" s="11">
        <v>6000000</v>
      </c>
      <c r="H725" s="411" t="s">
        <v>14</v>
      </c>
      <c r="I725" s="412"/>
      <c r="J725" s="42"/>
      <c r="K725" s="474"/>
      <c r="L725" s="346"/>
      <c r="M725" s="20"/>
      <c r="N725" s="345"/>
      <c r="O725" s="45"/>
      <c r="P725" s="533"/>
      <c r="Q725" s="19"/>
      <c r="R725" s="389"/>
    </row>
    <row r="726" spans="1:18" ht="16.5" customHeight="1">
      <c r="A726" s="4" t="s">
        <v>1652</v>
      </c>
      <c r="B726" s="17">
        <v>40158</v>
      </c>
      <c r="C726" s="344" t="s">
        <v>865</v>
      </c>
      <c r="D726" s="344" t="s">
        <v>890</v>
      </c>
      <c r="E726" s="563" t="s">
        <v>1035</v>
      </c>
      <c r="F726" s="334" t="s">
        <v>661</v>
      </c>
      <c r="G726" s="11">
        <v>2417000</v>
      </c>
      <c r="H726" s="411" t="s">
        <v>14</v>
      </c>
      <c r="I726" s="412"/>
      <c r="J726" s="42"/>
      <c r="K726" s="474"/>
      <c r="L726" s="346"/>
      <c r="M726" s="20"/>
      <c r="N726" s="345"/>
      <c r="O726" s="45"/>
      <c r="P726" s="533"/>
      <c r="Q726" s="19"/>
      <c r="R726" s="389"/>
    </row>
    <row r="727" spans="1:18" ht="16.5" customHeight="1">
      <c r="A727" s="4" t="s">
        <v>1652</v>
      </c>
      <c r="B727" s="17">
        <v>40158</v>
      </c>
      <c r="C727" s="344" t="s">
        <v>923</v>
      </c>
      <c r="D727" s="344" t="s">
        <v>878</v>
      </c>
      <c r="E727" s="563" t="s">
        <v>1021</v>
      </c>
      <c r="F727" s="334" t="s">
        <v>661</v>
      </c>
      <c r="G727" s="11">
        <v>11881000</v>
      </c>
      <c r="H727" s="411" t="s">
        <v>14</v>
      </c>
      <c r="I727" s="412"/>
      <c r="J727" s="42"/>
      <c r="K727" s="474"/>
      <c r="L727" s="346"/>
      <c r="M727" s="20"/>
      <c r="N727" s="345"/>
      <c r="O727" s="45"/>
      <c r="P727" s="533"/>
      <c r="Q727" s="19"/>
      <c r="R727" s="389"/>
    </row>
    <row r="728" spans="1:18" ht="16.5" customHeight="1">
      <c r="A728" s="4" t="s">
        <v>1652</v>
      </c>
      <c r="B728" s="17">
        <v>40158</v>
      </c>
      <c r="C728" s="344" t="s">
        <v>991</v>
      </c>
      <c r="D728" s="344" t="s">
        <v>1034</v>
      </c>
      <c r="E728" s="563" t="s">
        <v>1035</v>
      </c>
      <c r="F728" s="334" t="s">
        <v>661</v>
      </c>
      <c r="G728" s="11">
        <v>6335000</v>
      </c>
      <c r="H728" s="411" t="s">
        <v>14</v>
      </c>
      <c r="I728" s="412"/>
      <c r="J728" s="42"/>
      <c r="K728" s="474"/>
      <c r="L728" s="346"/>
      <c r="M728" s="20"/>
      <c r="N728" s="345"/>
      <c r="O728" s="45"/>
      <c r="P728" s="533"/>
      <c r="Q728" s="19"/>
      <c r="R728" s="389"/>
    </row>
    <row r="729" spans="1:18">
      <c r="A729" s="4" t="s">
        <v>1652</v>
      </c>
      <c r="B729" s="17">
        <v>40158</v>
      </c>
      <c r="C729" s="588" t="s">
        <v>1730</v>
      </c>
      <c r="D729" s="344" t="s">
        <v>1140</v>
      </c>
      <c r="E729" s="563" t="s">
        <v>1035</v>
      </c>
      <c r="F729" s="230" t="s">
        <v>427</v>
      </c>
      <c r="G729" s="589">
        <v>1505000</v>
      </c>
      <c r="H729" s="411" t="s">
        <v>14</v>
      </c>
      <c r="I729" s="412"/>
      <c r="J729" s="42"/>
      <c r="K729" s="248"/>
      <c r="L729" s="346"/>
      <c r="M729" s="20"/>
      <c r="N729" s="345"/>
      <c r="O729" s="45"/>
      <c r="P729" s="533"/>
      <c r="Q729" s="19"/>
      <c r="R729" s="389"/>
    </row>
    <row r="730" spans="1:18" ht="16.5" customHeight="1">
      <c r="A730" s="4" t="s">
        <v>1652</v>
      </c>
      <c r="B730" s="17">
        <v>40158</v>
      </c>
      <c r="C730" s="344" t="s">
        <v>1323</v>
      </c>
      <c r="D730" s="344" t="s">
        <v>656</v>
      </c>
      <c r="E730" s="563" t="s">
        <v>996</v>
      </c>
      <c r="F730" s="334" t="s">
        <v>661</v>
      </c>
      <c r="G730" s="11">
        <v>2032000</v>
      </c>
      <c r="H730" s="411" t="s">
        <v>14</v>
      </c>
      <c r="I730" s="412"/>
      <c r="J730" s="42"/>
      <c r="K730" s="248"/>
      <c r="L730" s="346"/>
      <c r="M730" s="20"/>
      <c r="N730" s="345"/>
      <c r="O730" s="45"/>
      <c r="P730" s="533"/>
      <c r="Q730" s="19"/>
      <c r="R730" s="389"/>
    </row>
    <row r="731" spans="1:18" ht="16.5" customHeight="1">
      <c r="A731" s="4">
        <v>2</v>
      </c>
      <c r="B731" s="17">
        <v>40165</v>
      </c>
      <c r="C731" s="344" t="s">
        <v>1741</v>
      </c>
      <c r="D731" s="344" t="s">
        <v>872</v>
      </c>
      <c r="E731" s="563" t="s">
        <v>1010</v>
      </c>
      <c r="F731" s="334" t="s">
        <v>427</v>
      </c>
      <c r="G731" s="11">
        <v>3000000</v>
      </c>
      <c r="H731" s="411" t="s">
        <v>14</v>
      </c>
      <c r="I731" s="412"/>
      <c r="J731" s="42"/>
      <c r="K731" s="248"/>
      <c r="L731" s="346"/>
      <c r="M731" s="20"/>
      <c r="N731" s="345"/>
      <c r="O731" s="45"/>
      <c r="P731" s="533"/>
      <c r="Q731" s="19"/>
      <c r="R731" s="389"/>
    </row>
    <row r="732" spans="1:18" ht="16.5" customHeight="1">
      <c r="A732" s="4" t="s">
        <v>457</v>
      </c>
      <c r="B732" s="17">
        <v>40165</v>
      </c>
      <c r="C732" s="344" t="s">
        <v>1742</v>
      </c>
      <c r="D732" s="344" t="s">
        <v>940</v>
      </c>
      <c r="E732" s="563" t="s">
        <v>1035</v>
      </c>
      <c r="F732" s="334" t="s">
        <v>427</v>
      </c>
      <c r="G732" s="11">
        <v>6056000</v>
      </c>
      <c r="H732" s="411" t="s">
        <v>14</v>
      </c>
      <c r="I732" s="412"/>
      <c r="J732" s="42"/>
      <c r="K732" s="248"/>
      <c r="L732" s="346"/>
      <c r="M732" s="20"/>
      <c r="N732" s="345"/>
      <c r="O732" s="45"/>
      <c r="P732" s="533"/>
      <c r="Q732" s="19"/>
      <c r="R732" s="389"/>
    </row>
    <row r="733" spans="1:18" ht="16.5" customHeight="1">
      <c r="A733" s="4">
        <v>2</v>
      </c>
      <c r="B733" s="17">
        <v>40165</v>
      </c>
      <c r="C733" s="344" t="s">
        <v>1746</v>
      </c>
      <c r="D733" s="344" t="s">
        <v>1743</v>
      </c>
      <c r="E733" s="563" t="s">
        <v>588</v>
      </c>
      <c r="F733" s="334" t="s">
        <v>427</v>
      </c>
      <c r="G733" s="11">
        <v>1300000</v>
      </c>
      <c r="H733" s="411" t="s">
        <v>14</v>
      </c>
      <c r="I733" s="412"/>
      <c r="J733" s="42"/>
      <c r="K733" s="248"/>
      <c r="L733" s="346"/>
      <c r="M733" s="20"/>
      <c r="N733" s="345"/>
      <c r="O733" s="45"/>
      <c r="P733" s="533"/>
      <c r="Q733" s="19"/>
      <c r="R733" s="389"/>
    </row>
    <row r="734" spans="1:18" ht="16.5" customHeight="1">
      <c r="A734" s="4" t="s">
        <v>1652</v>
      </c>
      <c r="B734" s="17">
        <v>40165</v>
      </c>
      <c r="C734" s="344" t="s">
        <v>571</v>
      </c>
      <c r="D734" s="344" t="s">
        <v>1744</v>
      </c>
      <c r="E734" s="563" t="s">
        <v>1134</v>
      </c>
      <c r="F734" s="334" t="s">
        <v>661</v>
      </c>
      <c r="G734" s="11">
        <v>4640000</v>
      </c>
      <c r="H734" s="411" t="s">
        <v>14</v>
      </c>
      <c r="I734" s="412"/>
      <c r="J734" s="42"/>
      <c r="K734" s="248"/>
      <c r="L734" s="346"/>
      <c r="M734" s="20"/>
      <c r="N734" s="345"/>
      <c r="O734" s="45"/>
      <c r="P734" s="533"/>
      <c r="Q734" s="19"/>
      <c r="R734" s="389"/>
    </row>
    <row r="735" spans="1:18" ht="16.5" customHeight="1">
      <c r="A735" s="4" t="s">
        <v>1652</v>
      </c>
      <c r="B735" s="17">
        <v>40165</v>
      </c>
      <c r="C735" s="344" t="s">
        <v>1366</v>
      </c>
      <c r="D735" s="344" t="s">
        <v>1375</v>
      </c>
      <c r="E735" s="563" t="s">
        <v>588</v>
      </c>
      <c r="F735" s="334" t="s">
        <v>661</v>
      </c>
      <c r="G735" s="11">
        <v>1744000</v>
      </c>
      <c r="H735" s="411" t="s">
        <v>14</v>
      </c>
      <c r="I735" s="412"/>
      <c r="J735" s="42"/>
      <c r="K735" s="248"/>
      <c r="L735" s="346"/>
      <c r="M735" s="20"/>
      <c r="N735" s="345"/>
      <c r="O735" s="45"/>
      <c r="P735" s="533"/>
      <c r="Q735" s="19"/>
      <c r="R735" s="389"/>
    </row>
    <row r="736" spans="1:18" ht="16.5" customHeight="1">
      <c r="A736" s="4" t="s">
        <v>1652</v>
      </c>
      <c r="B736" s="17">
        <v>40165</v>
      </c>
      <c r="C736" s="344" t="s">
        <v>1065</v>
      </c>
      <c r="D736" s="344" t="s">
        <v>1066</v>
      </c>
      <c r="E736" s="563" t="s">
        <v>1035</v>
      </c>
      <c r="F736" s="334" t="s">
        <v>661</v>
      </c>
      <c r="G736" s="11">
        <v>4596000</v>
      </c>
      <c r="H736" s="411" t="s">
        <v>14</v>
      </c>
      <c r="I736" s="412"/>
      <c r="J736" s="42"/>
      <c r="K736" s="248"/>
      <c r="L736" s="346"/>
      <c r="M736" s="20"/>
      <c r="N736" s="345"/>
      <c r="O736" s="45"/>
      <c r="P736" s="533"/>
      <c r="Q736" s="19"/>
      <c r="R736" s="389"/>
    </row>
    <row r="737" spans="1:18" ht="16.5" customHeight="1">
      <c r="A737" s="4" t="s">
        <v>1652</v>
      </c>
      <c r="B737" s="17">
        <v>40165</v>
      </c>
      <c r="C737" s="344" t="s">
        <v>1422</v>
      </c>
      <c r="D737" s="344" t="s">
        <v>1432</v>
      </c>
      <c r="E737" s="563" t="s">
        <v>1322</v>
      </c>
      <c r="F737" s="334" t="s">
        <v>661</v>
      </c>
      <c r="G737" s="11">
        <v>1230000</v>
      </c>
      <c r="H737" s="411" t="s">
        <v>14</v>
      </c>
      <c r="I737" s="412"/>
      <c r="J737" s="42"/>
      <c r="K737" s="248"/>
      <c r="L737" s="346"/>
      <c r="M737" s="20"/>
      <c r="N737" s="345"/>
      <c r="O737" s="45"/>
      <c r="P737" s="533"/>
      <c r="Q737" s="19"/>
      <c r="R737" s="389"/>
    </row>
    <row r="738" spans="1:18">
      <c r="A738" s="4" t="s">
        <v>1652</v>
      </c>
      <c r="B738" s="17">
        <v>40165</v>
      </c>
      <c r="C738" s="344" t="s">
        <v>1394</v>
      </c>
      <c r="D738" s="10" t="s">
        <v>1057</v>
      </c>
      <c r="E738" s="19" t="s">
        <v>711</v>
      </c>
      <c r="F738" s="334" t="s">
        <v>661</v>
      </c>
      <c r="G738" s="11">
        <v>2997000</v>
      </c>
      <c r="H738" s="411" t="s">
        <v>14</v>
      </c>
      <c r="I738" s="412"/>
      <c r="J738" s="42"/>
      <c r="K738" s="474"/>
      <c r="L738" s="346"/>
      <c r="M738" s="20"/>
      <c r="N738" s="345"/>
      <c r="O738" s="45"/>
      <c r="P738" s="533"/>
      <c r="Q738" s="636"/>
      <c r="R738" s="389"/>
    </row>
    <row r="739" spans="1:18">
      <c r="A739" s="4" t="s">
        <v>457</v>
      </c>
      <c r="B739" s="17">
        <v>40169</v>
      </c>
      <c r="C739" s="344" t="s">
        <v>1747</v>
      </c>
      <c r="D739" s="10" t="s">
        <v>629</v>
      </c>
      <c r="E739" s="19" t="s">
        <v>1033</v>
      </c>
      <c r="F739" s="334" t="s">
        <v>427</v>
      </c>
      <c r="G739" s="11">
        <v>8700000</v>
      </c>
      <c r="H739" s="411" t="s">
        <v>14</v>
      </c>
      <c r="I739" s="412"/>
      <c r="J739" s="42"/>
      <c r="K739" s="474"/>
      <c r="L739" s="346"/>
      <c r="M739" s="20"/>
      <c r="N739" s="345"/>
      <c r="O739" s="45"/>
      <c r="P739" s="533"/>
      <c r="Q739" s="636"/>
      <c r="R739" s="389"/>
    </row>
    <row r="740" spans="1:18">
      <c r="A740" s="4" t="s">
        <v>1652</v>
      </c>
      <c r="B740" s="17">
        <v>40169</v>
      </c>
      <c r="C740" s="344" t="s">
        <v>987</v>
      </c>
      <c r="D740" s="10" t="s">
        <v>1025</v>
      </c>
      <c r="E740" s="19" t="s">
        <v>996</v>
      </c>
      <c r="F740" s="334" t="s">
        <v>661</v>
      </c>
      <c r="G740" s="11">
        <v>2836000</v>
      </c>
      <c r="H740" s="411" t="s">
        <v>14</v>
      </c>
      <c r="I740" s="412"/>
      <c r="J740" s="42"/>
      <c r="K740" s="474"/>
      <c r="L740" s="346"/>
      <c r="M740" s="20"/>
      <c r="N740" s="345"/>
      <c r="O740" s="45"/>
      <c r="P740" s="533"/>
      <c r="Q740" s="636"/>
      <c r="R740" s="389"/>
    </row>
    <row r="741" spans="1:18">
      <c r="A741" s="4" t="s">
        <v>1652</v>
      </c>
      <c r="B741" s="17">
        <v>40169</v>
      </c>
      <c r="C741" s="344" t="s">
        <v>1404</v>
      </c>
      <c r="D741" s="10" t="s">
        <v>1408</v>
      </c>
      <c r="E741" s="19" t="s">
        <v>1322</v>
      </c>
      <c r="F741" s="334" t="s">
        <v>661</v>
      </c>
      <c r="G741" s="11">
        <v>2359000</v>
      </c>
      <c r="H741" s="411" t="s">
        <v>14</v>
      </c>
      <c r="I741" s="412"/>
      <c r="J741" s="42"/>
      <c r="K741" s="474"/>
      <c r="L741" s="346"/>
      <c r="M741" s="20"/>
      <c r="N741" s="345"/>
      <c r="O741" s="45"/>
      <c r="P741" s="533"/>
      <c r="Q741" s="636"/>
      <c r="R741" s="389"/>
    </row>
    <row r="742" spans="1:18">
      <c r="A742" s="4" t="s">
        <v>1652</v>
      </c>
      <c r="B742" s="17">
        <v>40169</v>
      </c>
      <c r="C742" s="344" t="s">
        <v>1109</v>
      </c>
      <c r="D742" s="10" t="s">
        <v>1133</v>
      </c>
      <c r="E742" s="19" t="s">
        <v>1134</v>
      </c>
      <c r="F742" s="334" t="s">
        <v>427</v>
      </c>
      <c r="G742" s="11">
        <v>9698000</v>
      </c>
      <c r="H742" s="411" t="s">
        <v>14</v>
      </c>
      <c r="I742" s="412"/>
      <c r="J742" s="42"/>
      <c r="K742" s="474"/>
      <c r="L742" s="346"/>
      <c r="M742" s="20"/>
      <c r="N742" s="345"/>
      <c r="O742" s="45"/>
      <c r="P742" s="533"/>
      <c r="Q742" s="636"/>
      <c r="R742" s="389"/>
    </row>
    <row r="743" spans="1:18">
      <c r="A743" s="4" t="s">
        <v>1652</v>
      </c>
      <c r="B743" s="17">
        <v>40169</v>
      </c>
      <c r="C743" s="344" t="s">
        <v>1112</v>
      </c>
      <c r="D743" s="10" t="s">
        <v>1203</v>
      </c>
      <c r="E743" s="19" t="s">
        <v>133</v>
      </c>
      <c r="F743" s="334" t="s">
        <v>427</v>
      </c>
      <c r="G743" s="11">
        <v>3500000</v>
      </c>
      <c r="H743" s="411" t="s">
        <v>14</v>
      </c>
      <c r="I743" s="412"/>
      <c r="J743" s="42"/>
      <c r="K743" s="248"/>
      <c r="L743" s="346"/>
      <c r="M743" s="20"/>
      <c r="N743" s="345"/>
      <c r="O743" s="45"/>
      <c r="P743" s="533"/>
      <c r="Q743" s="636"/>
      <c r="R743" s="389"/>
    </row>
    <row r="744" spans="1:18">
      <c r="A744" s="4" t="s">
        <v>1652</v>
      </c>
      <c r="B744" s="17">
        <v>40169</v>
      </c>
      <c r="C744" s="344" t="s">
        <v>1303</v>
      </c>
      <c r="D744" s="10" t="s">
        <v>1309</v>
      </c>
      <c r="E744" s="19" t="s">
        <v>1033</v>
      </c>
      <c r="F744" s="334" t="s">
        <v>661</v>
      </c>
      <c r="G744" s="11">
        <v>4237000</v>
      </c>
      <c r="H744" s="411" t="s">
        <v>14</v>
      </c>
      <c r="I744" s="412"/>
      <c r="J744" s="42"/>
      <c r="K744" s="248"/>
      <c r="L744" s="346"/>
      <c r="M744" s="20"/>
      <c r="N744" s="345"/>
      <c r="O744" s="45"/>
      <c r="P744" s="533"/>
      <c r="Q744" s="636"/>
      <c r="R744" s="389"/>
    </row>
    <row r="745" spans="1:18">
      <c r="A745" s="4" t="s">
        <v>457</v>
      </c>
      <c r="B745" s="17">
        <v>40176</v>
      </c>
      <c r="C745" s="344" t="s">
        <v>1776</v>
      </c>
      <c r="D745" s="10" t="s">
        <v>1787</v>
      </c>
      <c r="E745" s="19" t="s">
        <v>1017</v>
      </c>
      <c r="F745" s="334" t="s">
        <v>427</v>
      </c>
      <c r="G745" s="11">
        <v>2000000</v>
      </c>
      <c r="H745" s="411" t="s">
        <v>14</v>
      </c>
      <c r="I745" s="412"/>
      <c r="J745" s="42"/>
      <c r="K745" s="248"/>
      <c r="L745" s="346"/>
      <c r="M745" s="20"/>
      <c r="N745" s="345"/>
      <c r="O745" s="45"/>
      <c r="P745" s="533"/>
      <c r="Q745" s="636"/>
      <c r="R745" s="389"/>
    </row>
    <row r="746" spans="1:18">
      <c r="A746" s="4" t="s">
        <v>457</v>
      </c>
      <c r="B746" s="17">
        <v>40176</v>
      </c>
      <c r="C746" s="344" t="s">
        <v>1777</v>
      </c>
      <c r="D746" s="10" t="s">
        <v>1779</v>
      </c>
      <c r="E746" s="19" t="s">
        <v>1270</v>
      </c>
      <c r="F746" s="334" t="s">
        <v>427</v>
      </c>
      <c r="G746" s="11">
        <v>2179000</v>
      </c>
      <c r="H746" s="411" t="s">
        <v>14</v>
      </c>
      <c r="I746" s="412"/>
      <c r="J746" s="42"/>
      <c r="K746" s="248"/>
      <c r="L746" s="346"/>
      <c r="M746" s="20"/>
      <c r="N746" s="345"/>
      <c r="O746" s="45"/>
      <c r="P746" s="533"/>
      <c r="Q746" s="636"/>
      <c r="R746" s="389"/>
    </row>
    <row r="747" spans="1:18">
      <c r="A747" s="4">
        <v>2</v>
      </c>
      <c r="B747" s="17">
        <v>40176</v>
      </c>
      <c r="C747" s="344" t="s">
        <v>1778</v>
      </c>
      <c r="D747" s="10" t="s">
        <v>1780</v>
      </c>
      <c r="E747" s="19" t="s">
        <v>1035</v>
      </c>
      <c r="F747" s="334" t="s">
        <v>427</v>
      </c>
      <c r="G747" s="11">
        <v>4500000</v>
      </c>
      <c r="H747" s="411" t="s">
        <v>14</v>
      </c>
      <c r="I747" s="412"/>
      <c r="J747" s="42"/>
      <c r="K747" s="248"/>
      <c r="L747" s="346"/>
      <c r="M747" s="20"/>
      <c r="N747" s="345"/>
      <c r="O747" s="45"/>
      <c r="P747" s="533"/>
      <c r="Q747" s="636"/>
      <c r="R747" s="389"/>
    </row>
    <row r="748" spans="1:18" ht="28.5">
      <c r="A748" s="251">
        <v>8</v>
      </c>
      <c r="B748" s="1006">
        <v>40176</v>
      </c>
      <c r="C748" s="349" t="s">
        <v>1781</v>
      </c>
      <c r="D748" s="280" t="s">
        <v>1782</v>
      </c>
      <c r="E748" s="281" t="s">
        <v>1021</v>
      </c>
      <c r="F748" s="334" t="s">
        <v>1420</v>
      </c>
      <c r="G748" s="256">
        <v>3035000</v>
      </c>
      <c r="H748" s="602" t="s">
        <v>14</v>
      </c>
      <c r="I748" s="412"/>
      <c r="J748" s="42"/>
      <c r="K748" s="248"/>
      <c r="L748" s="346"/>
      <c r="M748" s="20"/>
      <c r="N748" s="345"/>
      <c r="O748" s="45"/>
      <c r="P748" s="533"/>
      <c r="Q748" s="636"/>
      <c r="R748" s="389"/>
    </row>
    <row r="749" spans="1:18">
      <c r="A749" s="4" t="s">
        <v>1652</v>
      </c>
      <c r="B749" s="17">
        <v>40176</v>
      </c>
      <c r="C749" s="344" t="s">
        <v>545</v>
      </c>
      <c r="D749" s="10" t="s">
        <v>546</v>
      </c>
      <c r="E749" s="19" t="s">
        <v>994</v>
      </c>
      <c r="F749" s="334" t="s">
        <v>661</v>
      </c>
      <c r="G749" s="11">
        <v>4567000</v>
      </c>
      <c r="H749" s="411" t="s">
        <v>14</v>
      </c>
      <c r="I749" s="412"/>
      <c r="J749" s="42"/>
      <c r="K749" s="248"/>
      <c r="L749" s="346"/>
      <c r="M749" s="20"/>
      <c r="N749" s="345"/>
      <c r="O749" s="45"/>
      <c r="P749" s="533"/>
      <c r="Q749" s="636"/>
      <c r="R749" s="389"/>
    </row>
    <row r="750" spans="1:18">
      <c r="A750" s="4" t="s">
        <v>1652</v>
      </c>
      <c r="B750" s="17">
        <v>40176</v>
      </c>
      <c r="C750" s="344" t="s">
        <v>980</v>
      </c>
      <c r="D750" s="10" t="s">
        <v>1011</v>
      </c>
      <c r="E750" s="19" t="s">
        <v>1012</v>
      </c>
      <c r="F750" s="334" t="s">
        <v>661</v>
      </c>
      <c r="G750" s="11">
        <v>1508000</v>
      </c>
      <c r="H750" s="411" t="s">
        <v>14</v>
      </c>
      <c r="I750" s="412"/>
      <c r="J750" s="42"/>
      <c r="K750" s="248"/>
      <c r="L750" s="346"/>
      <c r="M750" s="20"/>
      <c r="N750" s="345"/>
      <c r="O750" s="45"/>
      <c r="P750" s="533"/>
      <c r="Q750" s="636"/>
      <c r="R750" s="389"/>
    </row>
    <row r="751" spans="1:18">
      <c r="A751" s="4" t="s">
        <v>1652</v>
      </c>
      <c r="B751" s="17">
        <v>40176</v>
      </c>
      <c r="C751" s="344" t="s">
        <v>1056</v>
      </c>
      <c r="D751" s="10" t="s">
        <v>1057</v>
      </c>
      <c r="E751" s="19" t="s">
        <v>1012</v>
      </c>
      <c r="F751" s="334" t="s">
        <v>661</v>
      </c>
      <c r="G751" s="11">
        <v>2453000</v>
      </c>
      <c r="H751" s="411" t="s">
        <v>14</v>
      </c>
      <c r="I751" s="412"/>
      <c r="J751" s="42"/>
      <c r="K751" s="248"/>
      <c r="L751" s="346"/>
      <c r="M751" s="20"/>
      <c r="N751" s="345"/>
      <c r="O751" s="45"/>
      <c r="P751" s="533"/>
      <c r="Q751" s="636"/>
      <c r="R751" s="389"/>
    </row>
    <row r="752" spans="1:18">
      <c r="A752" s="4" t="s">
        <v>1652</v>
      </c>
      <c r="B752" s="17">
        <v>40176</v>
      </c>
      <c r="C752" s="344" t="s">
        <v>1146</v>
      </c>
      <c r="D752" s="10" t="s">
        <v>1129</v>
      </c>
      <c r="E752" s="19" t="s">
        <v>1070</v>
      </c>
      <c r="F752" s="334" t="s">
        <v>661</v>
      </c>
      <c r="G752" s="11">
        <v>3262000</v>
      </c>
      <c r="H752" s="411" t="s">
        <v>14</v>
      </c>
      <c r="I752" s="412"/>
      <c r="J752" s="42"/>
      <c r="K752" s="248"/>
      <c r="L752" s="346"/>
      <c r="M752" s="20"/>
      <c r="N752" s="345"/>
      <c r="O752" s="45"/>
      <c r="P752" s="533"/>
      <c r="Q752" s="636"/>
      <c r="R752" s="389"/>
    </row>
    <row r="753" spans="1:19">
      <c r="A753" s="4" t="s">
        <v>1652</v>
      </c>
      <c r="B753" s="17">
        <v>40176</v>
      </c>
      <c r="C753" s="344" t="s">
        <v>1091</v>
      </c>
      <c r="D753" s="10" t="s">
        <v>1074</v>
      </c>
      <c r="E753" s="19" t="s">
        <v>1059</v>
      </c>
      <c r="F753" s="334" t="s">
        <v>661</v>
      </c>
      <c r="G753" s="11">
        <v>1753000</v>
      </c>
      <c r="H753" s="411" t="s">
        <v>14</v>
      </c>
      <c r="I753" s="412"/>
      <c r="J753" s="42"/>
      <c r="K753" s="248"/>
      <c r="L753" s="346"/>
      <c r="M753" s="20"/>
      <c r="N753" s="345"/>
      <c r="O753" s="45"/>
      <c r="P753" s="533"/>
      <c r="Q753" s="636"/>
      <c r="R753" s="389"/>
    </row>
    <row r="754" spans="1:19" ht="17.25" thickBot="1">
      <c r="A754" s="30" t="s">
        <v>1652</v>
      </c>
      <c r="B754" s="54">
        <v>40176</v>
      </c>
      <c r="C754" s="501" t="s">
        <v>975</v>
      </c>
      <c r="D754" s="610" t="s">
        <v>931</v>
      </c>
      <c r="E754" s="83" t="s">
        <v>994</v>
      </c>
      <c r="F754" s="502" t="s">
        <v>427</v>
      </c>
      <c r="G754" s="503">
        <v>4000000</v>
      </c>
      <c r="H754" s="504" t="s">
        <v>14</v>
      </c>
      <c r="I754" s="505"/>
      <c r="J754" s="506"/>
      <c r="K754" s="654"/>
      <c r="L754" s="507"/>
      <c r="M754" s="508"/>
      <c r="N754" s="509"/>
      <c r="O754" s="510"/>
      <c r="P754" s="542"/>
      <c r="Q754" s="611"/>
      <c r="R754" s="550"/>
    </row>
    <row r="755" spans="1:19">
      <c r="C755" s="609"/>
    </row>
    <row r="756" spans="1:19" ht="15.75" thickBot="1">
      <c r="F756" s="225" t="s">
        <v>1285</v>
      </c>
      <c r="G756" s="351">
        <f>SUM(G13:G754)</f>
        <v>204894726320</v>
      </c>
      <c r="H756" s="224"/>
      <c r="I756" s="224"/>
      <c r="J756" s="1004" t="s">
        <v>325</v>
      </c>
      <c r="K756" s="223"/>
      <c r="L756" s="223"/>
      <c r="M756" s="352">
        <f>SUM(K13:K754)</f>
        <v>121892369000</v>
      </c>
      <c r="N756" s="1052" t="s">
        <v>1682</v>
      </c>
      <c r="O756" s="1052"/>
      <c r="P756" s="1052"/>
      <c r="Q756" s="1004"/>
      <c r="R756" s="350">
        <f>SUM(R13:R754)</f>
        <v>4028274702.5100002</v>
      </c>
    </row>
    <row r="757" spans="1:19" ht="17.25" thickTop="1">
      <c r="L757" s="29"/>
      <c r="M757" s="1005"/>
    </row>
    <row r="758" spans="1:19" ht="18" thickBot="1">
      <c r="F758" s="1004"/>
      <c r="G758" s="78" t="s">
        <v>1286</v>
      </c>
      <c r="H758" s="78"/>
      <c r="I758" s="78"/>
      <c r="J758" s="226"/>
      <c r="K758" s="250">
        <f>G756-M756</f>
        <v>83002357320</v>
      </c>
    </row>
    <row r="759" spans="1:19" ht="17.25" thickTop="1"/>
    <row r="761" spans="1:19" ht="14.25" customHeight="1">
      <c r="A761" s="1051" t="s">
        <v>1292</v>
      </c>
      <c r="B761" s="1051"/>
      <c r="C761" s="1051"/>
      <c r="D761" s="1051"/>
      <c r="E761" s="1051"/>
      <c r="F761" s="1051"/>
      <c r="G761" s="1051"/>
      <c r="H761" s="1051"/>
      <c r="I761" s="1051"/>
      <c r="J761" s="1051"/>
      <c r="K761" s="1051"/>
      <c r="L761" s="1051"/>
      <c r="M761" s="1051"/>
      <c r="N761" s="1051"/>
      <c r="O761" s="1051"/>
      <c r="P761" s="1051"/>
      <c r="Q761" s="1051"/>
      <c r="R761" s="1051"/>
    </row>
    <row r="762" spans="1:19" ht="14.25" customHeight="1">
      <c r="A762" s="1051"/>
      <c r="B762" s="1051"/>
      <c r="C762" s="1051"/>
      <c r="D762" s="1051"/>
      <c r="E762" s="1051"/>
      <c r="F762" s="1051"/>
      <c r="G762" s="1051"/>
      <c r="H762" s="1051"/>
      <c r="I762" s="1051"/>
      <c r="J762" s="1051"/>
      <c r="K762" s="1051"/>
      <c r="L762" s="1051"/>
      <c r="M762" s="1051"/>
      <c r="N762" s="1051"/>
      <c r="O762" s="1051"/>
      <c r="P762" s="1051"/>
      <c r="Q762" s="1051"/>
      <c r="R762" s="1051"/>
    </row>
    <row r="763" spans="1:19" ht="14.25" customHeight="1">
      <c r="A763" s="1051" t="s">
        <v>490</v>
      </c>
      <c r="B763" s="1051"/>
      <c r="C763" s="1051"/>
      <c r="D763" s="1051"/>
      <c r="E763" s="1051"/>
      <c r="F763" s="1051"/>
      <c r="G763" s="1051"/>
      <c r="H763" s="1051"/>
      <c r="I763" s="1051"/>
      <c r="J763" s="1051"/>
      <c r="K763" s="1051"/>
      <c r="L763" s="1051"/>
      <c r="M763" s="1051"/>
      <c r="N763" s="1051"/>
      <c r="O763" s="1051"/>
      <c r="P763" s="1051"/>
      <c r="Q763" s="1051"/>
      <c r="R763" s="1051"/>
    </row>
    <row r="764" spans="1:19" ht="14.25" customHeight="1">
      <c r="A764" s="1051" t="s">
        <v>804</v>
      </c>
      <c r="B764" s="1051"/>
      <c r="C764" s="1051"/>
      <c r="D764" s="1051"/>
      <c r="E764" s="1051"/>
      <c r="F764" s="1051"/>
      <c r="G764" s="1051"/>
      <c r="H764" s="1051"/>
      <c r="I764" s="1051"/>
      <c r="J764" s="1051"/>
      <c r="K764" s="1051"/>
      <c r="L764" s="1051"/>
      <c r="M764" s="1051"/>
      <c r="N764" s="1051"/>
      <c r="O764" s="1051"/>
      <c r="P764" s="1051"/>
      <c r="Q764" s="1051"/>
      <c r="R764" s="1051"/>
    </row>
    <row r="765" spans="1:19" ht="14.25" customHeight="1">
      <c r="A765" s="1051" t="s">
        <v>1661</v>
      </c>
      <c r="B765" s="1051"/>
      <c r="C765" s="1051"/>
      <c r="D765" s="1051"/>
      <c r="E765" s="1051"/>
      <c r="F765" s="1051"/>
      <c r="G765" s="1051"/>
      <c r="H765" s="1051"/>
      <c r="I765" s="1051"/>
      <c r="J765" s="1051"/>
      <c r="K765" s="1051"/>
      <c r="L765" s="1051"/>
      <c r="M765" s="1051"/>
      <c r="N765" s="1051"/>
      <c r="O765" s="1051"/>
      <c r="P765" s="1051"/>
      <c r="Q765" s="1051"/>
      <c r="R765" s="1051"/>
      <c r="S765" s="1051"/>
    </row>
    <row r="766" spans="1:19" ht="14.25" customHeight="1">
      <c r="A766" s="1051" t="s">
        <v>1296</v>
      </c>
      <c r="B766" s="1051"/>
      <c r="C766" s="1051"/>
      <c r="D766" s="1051"/>
      <c r="E766" s="1051"/>
      <c r="F766" s="1051"/>
      <c r="G766" s="1051"/>
      <c r="H766" s="1051"/>
      <c r="I766" s="1051"/>
      <c r="J766" s="1051"/>
      <c r="K766" s="1051"/>
      <c r="L766" s="1051"/>
      <c r="M766" s="1051"/>
      <c r="N766" s="1051"/>
      <c r="O766" s="1051"/>
      <c r="P766" s="1051"/>
      <c r="Q766" s="1051"/>
      <c r="R766" s="1051"/>
    </row>
    <row r="767" spans="1:19" ht="14.25" customHeight="1">
      <c r="A767" s="1051" t="s">
        <v>1298</v>
      </c>
      <c r="B767" s="1051"/>
      <c r="C767" s="1051"/>
      <c r="D767" s="1051"/>
      <c r="E767" s="1051"/>
      <c r="F767" s="1051"/>
      <c r="G767" s="1051"/>
      <c r="H767" s="1051"/>
      <c r="I767" s="1051"/>
      <c r="J767" s="1051"/>
      <c r="K767" s="1051"/>
      <c r="L767" s="1051"/>
      <c r="M767" s="1051"/>
      <c r="N767" s="1051"/>
      <c r="O767" s="1051"/>
      <c r="P767" s="1051"/>
      <c r="Q767" s="1051"/>
      <c r="R767" s="1051"/>
    </row>
    <row r="768" spans="1:19" ht="14.25" customHeight="1">
      <c r="A768" s="1051" t="s">
        <v>1297</v>
      </c>
      <c r="B768" s="1051"/>
      <c r="C768" s="1051"/>
      <c r="D768" s="1051"/>
      <c r="E768" s="1051"/>
      <c r="F768" s="1051"/>
      <c r="G768" s="1051"/>
      <c r="H768" s="1051"/>
      <c r="I768" s="1051"/>
      <c r="J768" s="1051"/>
      <c r="K768" s="1051"/>
      <c r="L768" s="1051"/>
      <c r="M768" s="1051"/>
      <c r="N768" s="1051"/>
      <c r="O768" s="1051"/>
      <c r="P768" s="1051"/>
      <c r="Q768" s="1051"/>
      <c r="R768" s="1051"/>
    </row>
    <row r="769" spans="1:19" ht="14.25" customHeight="1">
      <c r="A769" s="1050" t="s">
        <v>1341</v>
      </c>
      <c r="B769" s="1050"/>
      <c r="C769" s="1050"/>
      <c r="D769" s="1050"/>
      <c r="E769" s="1050"/>
      <c r="F769" s="1050"/>
      <c r="G769" s="1050"/>
      <c r="H769" s="1050"/>
      <c r="I769" s="1050"/>
      <c r="J769" s="1050"/>
      <c r="K769" s="1050"/>
      <c r="L769" s="1050"/>
      <c r="M769" s="1050"/>
      <c r="N769" s="1050"/>
      <c r="O769" s="1050"/>
      <c r="P769" s="1050"/>
      <c r="Q769" s="1050"/>
      <c r="R769" s="1050"/>
    </row>
    <row r="770" spans="1:19" ht="14.25" customHeight="1">
      <c r="A770" s="1096" t="s">
        <v>489</v>
      </c>
      <c r="B770" s="1096"/>
      <c r="C770" s="1096"/>
      <c r="D770" s="1096"/>
      <c r="E770" s="1096"/>
      <c r="F770" s="1096"/>
      <c r="G770" s="1096"/>
      <c r="H770" s="1096"/>
      <c r="I770" s="1096"/>
      <c r="J770" s="1096"/>
      <c r="K770" s="1096"/>
      <c r="L770" s="1096"/>
      <c r="M770" s="1096"/>
      <c r="N770" s="1096"/>
      <c r="O770" s="1096"/>
      <c r="P770" s="1096"/>
      <c r="Q770" s="1096"/>
      <c r="R770" s="1096"/>
    </row>
    <row r="771" spans="1:19" ht="14.25" customHeight="1">
      <c r="A771" s="1051" t="s">
        <v>0</v>
      </c>
      <c r="B771" s="1051"/>
      <c r="C771" s="1051"/>
      <c r="D771" s="1051"/>
      <c r="E771" s="1051"/>
      <c r="F771" s="1051"/>
      <c r="G771" s="1051"/>
      <c r="H771" s="1051"/>
      <c r="I771" s="1051"/>
      <c r="J771" s="1051"/>
      <c r="K771" s="1051"/>
      <c r="L771" s="1051"/>
      <c r="M771" s="1051"/>
      <c r="N771" s="1051"/>
      <c r="O771" s="1051"/>
      <c r="P771" s="1051"/>
      <c r="Q771" s="1051"/>
      <c r="R771" s="1051"/>
    </row>
    <row r="772" spans="1:19" ht="14.25" customHeight="1">
      <c r="A772" s="1051" t="s">
        <v>682</v>
      </c>
      <c r="B772" s="1051"/>
      <c r="C772" s="1051"/>
      <c r="D772" s="1051"/>
      <c r="E772" s="1051"/>
      <c r="F772" s="1051"/>
      <c r="G772" s="1051"/>
      <c r="H772" s="1051"/>
      <c r="I772" s="1051"/>
      <c r="J772" s="1051"/>
      <c r="K772" s="1051"/>
      <c r="L772" s="1051"/>
      <c r="M772" s="1051"/>
      <c r="N772" s="1051"/>
      <c r="O772" s="1051"/>
      <c r="P772" s="1051"/>
      <c r="Q772" s="1051"/>
      <c r="R772" s="1051"/>
    </row>
    <row r="773" spans="1:19" ht="14.25" customHeight="1">
      <c r="A773" s="1051" t="s">
        <v>1651</v>
      </c>
      <c r="B773" s="1051"/>
      <c r="C773" s="1051"/>
      <c r="D773" s="1051"/>
      <c r="E773" s="1051"/>
      <c r="F773" s="1051"/>
      <c r="G773" s="1051"/>
      <c r="H773" s="1051"/>
      <c r="I773" s="1051"/>
      <c r="J773" s="1051"/>
      <c r="K773" s="1051"/>
      <c r="L773" s="1051"/>
      <c r="M773" s="1051"/>
      <c r="N773" s="1051"/>
      <c r="O773" s="1051"/>
      <c r="P773" s="1051"/>
      <c r="Q773" s="1051"/>
      <c r="R773" s="1051"/>
    </row>
    <row r="774" spans="1:19" ht="14.25" customHeight="1">
      <c r="A774" s="1051" t="s">
        <v>1769</v>
      </c>
      <c r="B774" s="1051"/>
      <c r="C774" s="1051"/>
      <c r="D774" s="1051"/>
      <c r="E774" s="1051"/>
      <c r="F774" s="1051"/>
      <c r="G774" s="1051"/>
      <c r="H774" s="1051"/>
      <c r="I774" s="1051"/>
      <c r="J774" s="1051"/>
      <c r="K774" s="1051"/>
      <c r="L774" s="1051"/>
      <c r="M774" s="1051"/>
      <c r="N774" s="1051"/>
      <c r="O774" s="1051"/>
      <c r="P774" s="1051"/>
      <c r="Q774" s="1051"/>
      <c r="R774" s="1051"/>
    </row>
    <row r="775" spans="1:19" ht="14.25">
      <c r="A775" s="1051"/>
      <c r="B775" s="1051"/>
      <c r="C775" s="1051"/>
      <c r="D775" s="1051"/>
      <c r="E775" s="1051"/>
      <c r="F775" s="1051"/>
      <c r="G775" s="1051"/>
      <c r="H775" s="1051"/>
      <c r="I775" s="1051"/>
      <c r="J775" s="1051"/>
      <c r="K775" s="1051"/>
      <c r="L775" s="1051"/>
      <c r="M775" s="1051"/>
      <c r="N775" s="1051"/>
      <c r="O775" s="1051"/>
      <c r="P775" s="1051"/>
      <c r="Q775" s="1051"/>
      <c r="R775" s="1051"/>
    </row>
    <row r="776" spans="1:19" ht="14.25">
      <c r="A776" s="1051"/>
      <c r="B776" s="1051"/>
      <c r="C776" s="1051"/>
      <c r="D776" s="1051"/>
      <c r="E776" s="1051"/>
      <c r="F776" s="1051"/>
      <c r="G776" s="1051"/>
      <c r="H776" s="1051"/>
      <c r="I776" s="1051"/>
      <c r="J776" s="1051"/>
      <c r="K776" s="1051"/>
      <c r="L776" s="1051"/>
      <c r="M776" s="1051"/>
      <c r="N776" s="1051"/>
      <c r="O776" s="1051"/>
      <c r="P776" s="1051"/>
      <c r="Q776" s="1051"/>
      <c r="R776" s="1051"/>
    </row>
    <row r="777" spans="1:19" ht="14.25" customHeight="1">
      <c r="A777" s="1051" t="s">
        <v>1475</v>
      </c>
      <c r="B777" s="1051"/>
      <c r="C777" s="1051"/>
      <c r="D777" s="1051"/>
      <c r="E777" s="1051"/>
      <c r="F777" s="1051"/>
      <c r="G777" s="1051"/>
      <c r="H777" s="1051"/>
      <c r="I777" s="1051"/>
      <c r="J777" s="1051"/>
      <c r="K777" s="1051"/>
      <c r="L777" s="1051"/>
      <c r="M777" s="1051"/>
      <c r="N777" s="1051"/>
      <c r="O777" s="1051"/>
      <c r="P777" s="1051"/>
      <c r="Q777" s="1051"/>
      <c r="R777" s="1051"/>
    </row>
    <row r="778" spans="1:19" ht="14.25" customHeight="1">
      <c r="A778" s="1031" t="s">
        <v>1697</v>
      </c>
      <c r="B778" s="1031"/>
      <c r="C778" s="1031"/>
      <c r="D778" s="1031"/>
      <c r="E778" s="1031"/>
      <c r="F778" s="1031"/>
      <c r="G778" s="1031"/>
      <c r="H778" s="1031"/>
      <c r="I778" s="1031"/>
      <c r="J778" s="1031"/>
      <c r="K778" s="1031"/>
      <c r="L778" s="1031"/>
      <c r="M778" s="1031"/>
      <c r="N778" s="1031"/>
      <c r="O778" s="1031"/>
      <c r="P778" s="1031"/>
      <c r="Q778" s="1031"/>
      <c r="R778" s="1031"/>
    </row>
    <row r="779" spans="1:19" ht="14.25" customHeight="1">
      <c r="A779" s="1031" t="s">
        <v>1662</v>
      </c>
      <c r="B779" s="1031"/>
      <c r="C779" s="1031"/>
      <c r="D779" s="1031"/>
      <c r="E779" s="1031"/>
      <c r="F779" s="1031"/>
      <c r="G779" s="1031"/>
      <c r="H779" s="1031"/>
      <c r="I779" s="1031"/>
      <c r="J779" s="1031"/>
      <c r="K779" s="1031"/>
      <c r="L779" s="1031"/>
      <c r="M779" s="1031"/>
      <c r="N779" s="1031"/>
      <c r="O779" s="1031"/>
      <c r="P779" s="1031"/>
      <c r="Q779" s="1031"/>
      <c r="R779" s="1031"/>
      <c r="S779" s="1031"/>
    </row>
    <row r="780" spans="1:19" ht="14.25" customHeight="1">
      <c r="A780" s="1031" t="s">
        <v>1687</v>
      </c>
      <c r="B780" s="1031"/>
      <c r="C780" s="1031"/>
      <c r="D780" s="1031"/>
      <c r="E780" s="1031"/>
      <c r="F780" s="1031"/>
      <c r="G780" s="1031"/>
      <c r="H780" s="1031"/>
      <c r="I780" s="1031"/>
      <c r="J780" s="1031"/>
      <c r="K780" s="1031"/>
      <c r="L780" s="1031"/>
      <c r="M780" s="1031"/>
      <c r="N780" s="1031"/>
      <c r="O780" s="1031"/>
      <c r="P780" s="1031"/>
      <c r="Q780" s="1031"/>
      <c r="R780" s="1031"/>
      <c r="S780" s="1031"/>
    </row>
    <row r="781" spans="1:19" ht="13.5" customHeight="1">
      <c r="A781" s="1051" t="s">
        <v>1714</v>
      </c>
      <c r="B781" s="1051"/>
      <c r="C781" s="1051"/>
      <c r="D781" s="1051"/>
      <c r="E781" s="1051"/>
      <c r="F781" s="1051"/>
      <c r="G781" s="1051"/>
      <c r="H781" s="1051"/>
      <c r="I781" s="1051"/>
      <c r="J781" s="1051"/>
      <c r="K781" s="1051"/>
      <c r="L781" s="1051"/>
      <c r="M781" s="1051"/>
      <c r="N781" s="1051"/>
      <c r="O781" s="1051"/>
      <c r="P781" s="1051"/>
      <c r="Q781" s="1051"/>
      <c r="R781" s="1051"/>
    </row>
    <row r="782" spans="1:19" ht="13.5" customHeight="1">
      <c r="A782" s="1031" t="s">
        <v>1720</v>
      </c>
      <c r="B782" s="1031"/>
      <c r="C782" s="1031"/>
      <c r="D782" s="1031"/>
      <c r="E782" s="1031"/>
      <c r="F782" s="1031"/>
      <c r="G782" s="1031"/>
      <c r="H782" s="1031"/>
      <c r="I782" s="1031"/>
      <c r="J782" s="1031"/>
      <c r="K782" s="1031"/>
      <c r="L782" s="1031"/>
      <c r="M782" s="1031"/>
      <c r="N782" s="1031"/>
      <c r="O782" s="1031"/>
      <c r="P782" s="1031"/>
      <c r="Q782" s="1031"/>
      <c r="R782" s="1031"/>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P83:P84"/>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zoomScaleNormal="100" zoomScaleSheetLayoutView="70" workbookViewId="0">
      <selection sqref="A1:W1"/>
    </sheetView>
  </sheetViews>
  <sheetFormatPr defaultRowHeight="14.25"/>
  <cols>
    <col min="1" max="1" width="10.85546875" style="616" customWidth="1"/>
    <col min="2" max="2" width="12.140625" style="616" customWidth="1"/>
    <col min="3" max="3" width="12.85546875" style="616" customWidth="1"/>
    <col min="4" max="4" width="14.28515625" style="368" customWidth="1"/>
    <col min="5" max="5" width="18.42578125" style="368" customWidth="1"/>
    <col min="6" max="6" width="26.42578125" style="616" customWidth="1"/>
    <col min="7" max="7" width="18.7109375" style="616" customWidth="1"/>
    <col min="8" max="8" width="12.5703125" style="62" customWidth="1"/>
    <col min="9" max="9" width="5" style="62" customWidth="1"/>
    <col min="10" max="10" width="16.7109375" style="616" customWidth="1"/>
    <col min="11" max="11" width="28.28515625" style="616" customWidth="1"/>
    <col min="12" max="12" width="19" style="616" customWidth="1"/>
    <col min="13" max="13" width="9" style="616" customWidth="1"/>
    <col min="14" max="14" width="4.28515625" style="616" customWidth="1"/>
    <col min="15" max="15" width="17.42578125" style="616" customWidth="1"/>
    <col min="16" max="16" width="6.85546875" style="616" customWidth="1"/>
    <col min="17" max="17" width="17.5703125" style="616" customWidth="1"/>
    <col min="18" max="18" width="18.42578125" style="616" customWidth="1"/>
    <col min="19" max="19" width="12.5703125" style="616" customWidth="1"/>
    <col min="20" max="20" width="17.5703125" style="616" customWidth="1"/>
    <col min="21" max="21" width="18.140625" style="616" customWidth="1"/>
    <col min="22" max="22" width="19.7109375" style="616" customWidth="1"/>
    <col min="23" max="23" width="19" style="616" customWidth="1"/>
    <col min="24" max="16384" width="9.140625" style="616"/>
  </cols>
  <sheetData>
    <row r="1" spans="1:23" ht="15">
      <c r="A1" s="1226" t="s">
        <v>589</v>
      </c>
      <c r="B1" s="1226"/>
      <c r="C1" s="1226"/>
      <c r="D1" s="1226"/>
      <c r="E1" s="1226"/>
      <c r="F1" s="1226"/>
      <c r="G1" s="1226"/>
      <c r="H1" s="1226"/>
      <c r="I1" s="1226"/>
      <c r="J1" s="1226"/>
      <c r="K1" s="1226"/>
      <c r="L1" s="1226"/>
      <c r="M1" s="1226"/>
      <c r="N1" s="1226"/>
      <c r="O1" s="1226"/>
      <c r="P1" s="1226"/>
      <c r="Q1" s="1226"/>
      <c r="R1" s="1226"/>
      <c r="S1" s="1226"/>
      <c r="T1" s="1226"/>
      <c r="U1" s="1226"/>
      <c r="V1" s="1226"/>
      <c r="W1" s="1226"/>
    </row>
    <row r="2" spans="1:23" ht="15">
      <c r="A2" s="1226"/>
      <c r="B2" s="1226"/>
      <c r="C2" s="1226"/>
      <c r="D2" s="1226"/>
      <c r="E2" s="1226"/>
      <c r="F2" s="1226"/>
      <c r="G2" s="1226"/>
      <c r="H2" s="1226"/>
      <c r="I2" s="1226"/>
      <c r="J2" s="1226"/>
      <c r="K2" s="1226"/>
      <c r="L2" s="1226"/>
      <c r="M2" s="1226"/>
      <c r="N2" s="1226"/>
      <c r="O2" s="1226"/>
      <c r="P2" s="1226"/>
      <c r="Q2" s="1226"/>
      <c r="R2" s="1226"/>
      <c r="S2" s="1226"/>
      <c r="T2" s="1226"/>
      <c r="U2" s="1226"/>
      <c r="V2" s="1226"/>
      <c r="W2" s="1226"/>
    </row>
    <row r="3" spans="1:23" s="1194" customFormat="1" ht="15.75" thickBot="1"/>
    <row r="4" spans="1:23" ht="15" customHeight="1">
      <c r="A4" s="1265"/>
      <c r="B4" s="1259" t="s">
        <v>1639</v>
      </c>
      <c r="C4" s="1260"/>
      <c r="D4" s="1260"/>
      <c r="E4" s="1260"/>
      <c r="F4" s="1260"/>
      <c r="G4" s="1260"/>
      <c r="H4" s="1260"/>
      <c r="I4" s="1261"/>
      <c r="J4" s="1227" t="s">
        <v>1638</v>
      </c>
      <c r="K4" s="1228"/>
      <c r="L4" s="1228"/>
      <c r="M4" s="1228"/>
      <c r="N4" s="1229"/>
      <c r="O4" s="1271" t="s">
        <v>1637</v>
      </c>
      <c r="P4" s="1272"/>
      <c r="Q4" s="1272"/>
      <c r="R4" s="1273"/>
      <c r="S4" s="1271" t="s">
        <v>1636</v>
      </c>
      <c r="T4" s="1272"/>
      <c r="U4" s="1272"/>
      <c r="V4" s="1272"/>
      <c r="W4" s="1273"/>
    </row>
    <row r="5" spans="1:23">
      <c r="A5" s="1266"/>
      <c r="B5" s="1262"/>
      <c r="C5" s="1263"/>
      <c r="D5" s="1263"/>
      <c r="E5" s="1263"/>
      <c r="F5" s="1263"/>
      <c r="G5" s="1263"/>
      <c r="H5" s="1263"/>
      <c r="I5" s="1264"/>
      <c r="J5" s="1230"/>
      <c r="K5" s="1231"/>
      <c r="L5" s="1231"/>
      <c r="M5" s="1231"/>
      <c r="N5" s="1232"/>
      <c r="O5" s="1274"/>
      <c r="P5" s="1275"/>
      <c r="Q5" s="1275"/>
      <c r="R5" s="1276"/>
      <c r="S5" s="1274"/>
      <c r="T5" s="1275"/>
      <c r="U5" s="1275"/>
      <c r="V5" s="1275"/>
      <c r="W5" s="1276"/>
    </row>
    <row r="6" spans="1:23" ht="15" customHeight="1">
      <c r="A6" s="1266"/>
      <c r="B6" s="1233" t="s">
        <v>1635</v>
      </c>
      <c r="C6" s="1233" t="s">
        <v>2</v>
      </c>
      <c r="D6" s="1236" t="s">
        <v>592</v>
      </c>
      <c r="E6" s="1242" t="s">
        <v>591</v>
      </c>
      <c r="F6" s="1239" t="s">
        <v>1634</v>
      </c>
      <c r="G6" s="1242" t="s">
        <v>1633</v>
      </c>
      <c r="H6" s="1159" t="s">
        <v>10</v>
      </c>
      <c r="I6" s="1244"/>
      <c r="J6" s="1247" t="s">
        <v>1360</v>
      </c>
      <c r="K6" s="1268" t="s">
        <v>1629</v>
      </c>
      <c r="L6" s="1268" t="s">
        <v>1633</v>
      </c>
      <c r="M6" s="1159" t="s">
        <v>10</v>
      </c>
      <c r="N6" s="1244"/>
      <c r="O6" s="1250" t="s">
        <v>1632</v>
      </c>
      <c r="P6" s="1256"/>
      <c r="Q6" s="1253" t="s">
        <v>1631</v>
      </c>
      <c r="R6" s="1250" t="s">
        <v>1630</v>
      </c>
      <c r="S6" s="1250" t="s">
        <v>2</v>
      </c>
      <c r="T6" s="1159" t="s">
        <v>1629</v>
      </c>
      <c r="U6" s="1162" t="s">
        <v>1628</v>
      </c>
      <c r="V6" s="1162" t="s">
        <v>1283</v>
      </c>
      <c r="W6" s="1165" t="s">
        <v>1627</v>
      </c>
    </row>
    <row r="7" spans="1:23" ht="15" customHeight="1">
      <c r="A7" s="1266"/>
      <c r="B7" s="1234"/>
      <c r="C7" s="1234"/>
      <c r="D7" s="1237"/>
      <c r="E7" s="1243"/>
      <c r="F7" s="1240"/>
      <c r="G7" s="1243"/>
      <c r="H7" s="1160"/>
      <c r="I7" s="1245"/>
      <c r="J7" s="1248"/>
      <c r="K7" s="1269"/>
      <c r="L7" s="1269"/>
      <c r="M7" s="1160"/>
      <c r="N7" s="1245"/>
      <c r="O7" s="1251"/>
      <c r="P7" s="1257"/>
      <c r="Q7" s="1254"/>
      <c r="R7" s="1251"/>
      <c r="S7" s="1251"/>
      <c r="T7" s="1160"/>
      <c r="U7" s="1163"/>
      <c r="V7" s="1163"/>
      <c r="W7" s="1166"/>
    </row>
    <row r="8" spans="1:23" ht="15" thickBot="1">
      <c r="A8" s="1267"/>
      <c r="B8" s="1235"/>
      <c r="C8" s="1235"/>
      <c r="D8" s="1238"/>
      <c r="E8" s="1221"/>
      <c r="F8" s="1241"/>
      <c r="G8" s="1221"/>
      <c r="H8" s="1161"/>
      <c r="I8" s="1246"/>
      <c r="J8" s="1249"/>
      <c r="K8" s="1270"/>
      <c r="L8" s="1270"/>
      <c r="M8" s="1161"/>
      <c r="N8" s="1246"/>
      <c r="O8" s="1252"/>
      <c r="P8" s="1258"/>
      <c r="Q8" s="1255"/>
      <c r="R8" s="1252"/>
      <c r="S8" s="1252"/>
      <c r="T8" s="1161"/>
      <c r="U8" s="1164"/>
      <c r="V8" s="1164"/>
      <c r="W8" s="1167"/>
    </row>
    <row r="9" spans="1:23" ht="28.5">
      <c r="A9" s="1188" t="s">
        <v>1625</v>
      </c>
      <c r="B9" s="1115" t="s">
        <v>1623</v>
      </c>
      <c r="C9" s="721">
        <v>39811</v>
      </c>
      <c r="D9" s="722" t="s">
        <v>134</v>
      </c>
      <c r="E9" s="713" t="s">
        <v>1625</v>
      </c>
      <c r="F9" s="723" t="s">
        <v>600</v>
      </c>
      <c r="G9" s="465">
        <v>5000000000</v>
      </c>
      <c r="H9" s="845" t="s">
        <v>586</v>
      </c>
      <c r="I9" s="957"/>
      <c r="J9" s="958">
        <v>40177</v>
      </c>
      <c r="K9" s="959" t="s">
        <v>1785</v>
      </c>
      <c r="L9" s="960">
        <v>5000000000</v>
      </c>
      <c r="M9" s="961" t="s">
        <v>598</v>
      </c>
      <c r="N9" s="962"/>
      <c r="O9" s="963" t="s">
        <v>1625</v>
      </c>
      <c r="P9" s="964" t="s">
        <v>1784</v>
      </c>
      <c r="Q9" s="965" t="s">
        <v>1783</v>
      </c>
      <c r="R9" s="969">
        <v>5250000000</v>
      </c>
      <c r="S9" s="472"/>
      <c r="T9" s="471"/>
      <c r="U9" s="81"/>
      <c r="V9" s="470"/>
      <c r="W9" s="469"/>
    </row>
    <row r="10" spans="1:23" ht="28.5">
      <c r="A10" s="1188"/>
      <c r="B10" s="1115"/>
      <c r="C10" s="1302">
        <v>39954</v>
      </c>
      <c r="D10" s="1301" t="s">
        <v>134</v>
      </c>
      <c r="E10" s="1300" t="s">
        <v>1625</v>
      </c>
      <c r="F10" s="1299" t="s">
        <v>1626</v>
      </c>
      <c r="G10" s="1298">
        <v>7500000000</v>
      </c>
      <c r="H10" s="1297" t="s">
        <v>586</v>
      </c>
      <c r="I10" s="1295">
        <v>22</v>
      </c>
      <c r="J10" s="1293">
        <v>40177</v>
      </c>
      <c r="K10" s="1291" t="s">
        <v>1786</v>
      </c>
      <c r="L10" s="1289">
        <v>3000000000</v>
      </c>
      <c r="M10" s="1287" t="s">
        <v>598</v>
      </c>
      <c r="N10" s="1277"/>
      <c r="O10" s="966" t="s">
        <v>1625</v>
      </c>
      <c r="P10" s="967" t="s">
        <v>1784</v>
      </c>
      <c r="Q10" s="718" t="s">
        <v>1783</v>
      </c>
      <c r="R10" s="970">
        <v>4875000000</v>
      </c>
      <c r="S10" s="246"/>
      <c r="T10" s="468"/>
      <c r="U10" s="9"/>
      <c r="V10" s="467"/>
      <c r="W10" s="466"/>
    </row>
    <row r="11" spans="1:23" s="714" customFormat="1" ht="28.5" customHeight="1">
      <c r="A11" s="1188"/>
      <c r="B11" s="1115"/>
      <c r="C11" s="1302"/>
      <c r="D11" s="1301"/>
      <c r="E11" s="1300"/>
      <c r="F11" s="1299"/>
      <c r="G11" s="1298"/>
      <c r="H11" s="1297"/>
      <c r="I11" s="1296"/>
      <c r="J11" s="1294"/>
      <c r="K11" s="1292"/>
      <c r="L11" s="1290"/>
      <c r="M11" s="1288"/>
      <c r="N11" s="1278"/>
      <c r="O11" s="968" t="s">
        <v>1625</v>
      </c>
      <c r="P11" s="967"/>
      <c r="Q11" s="718" t="s">
        <v>1620</v>
      </c>
      <c r="R11" s="1113">
        <v>0.56299999999999994</v>
      </c>
      <c r="S11" s="607"/>
      <c r="T11" s="603"/>
      <c r="U11" s="26"/>
      <c r="V11" s="604"/>
      <c r="W11" s="605"/>
    </row>
    <row r="12" spans="1:23" ht="28.5" customHeight="1">
      <c r="A12" s="1188"/>
      <c r="B12" s="1115"/>
      <c r="C12" s="850"/>
      <c r="D12" s="850"/>
      <c r="E12" s="850"/>
      <c r="F12" s="850"/>
      <c r="G12" s="850"/>
      <c r="H12" s="846"/>
      <c r="I12" s="846"/>
      <c r="J12" s="847"/>
      <c r="K12" s="848"/>
      <c r="L12" s="849"/>
      <c r="M12" s="1148"/>
      <c r="N12" s="1149"/>
      <c r="O12" s="726" t="s">
        <v>1625</v>
      </c>
      <c r="P12" s="727">
        <v>3</v>
      </c>
      <c r="Q12" s="718" t="s">
        <v>1620</v>
      </c>
      <c r="R12" s="1114"/>
      <c r="S12" s="607"/>
      <c r="T12" s="603"/>
      <c r="U12" s="26"/>
      <c r="V12" s="604"/>
      <c r="W12" s="605"/>
    </row>
    <row r="13" spans="1:23" s="714" customFormat="1" ht="28.5" customHeight="1">
      <c r="A13" s="1188"/>
      <c r="B13" s="1115"/>
      <c r="C13" s="938">
        <v>40177</v>
      </c>
      <c r="D13" s="946" t="s">
        <v>134</v>
      </c>
      <c r="E13" s="947" t="s">
        <v>1625</v>
      </c>
      <c r="F13" s="948" t="s">
        <v>1790</v>
      </c>
      <c r="G13" s="949">
        <v>2540000000</v>
      </c>
      <c r="H13" s="939" t="s">
        <v>586</v>
      </c>
      <c r="I13" s="950"/>
      <c r="J13" s="719"/>
      <c r="K13" s="720"/>
      <c r="L13" s="462"/>
      <c r="M13" s="724"/>
      <c r="N13" s="725"/>
      <c r="O13" s="861"/>
      <c r="P13" s="862"/>
      <c r="Q13" s="863"/>
      <c r="R13" s="864"/>
      <c r="S13" s="865"/>
      <c r="T13" s="866"/>
      <c r="U13" s="850"/>
      <c r="V13" s="867"/>
      <c r="W13" s="868"/>
    </row>
    <row r="14" spans="1:23" s="714" customFormat="1" ht="28.5" customHeight="1" thickBot="1">
      <c r="A14" s="1189"/>
      <c r="B14" s="1116"/>
      <c r="C14" s="951">
        <v>40177</v>
      </c>
      <c r="D14" s="952" t="s">
        <v>134</v>
      </c>
      <c r="E14" s="953" t="s">
        <v>1625</v>
      </c>
      <c r="F14" s="954" t="s">
        <v>1626</v>
      </c>
      <c r="G14" s="955">
        <v>1250000000</v>
      </c>
      <c r="H14" s="645" t="s">
        <v>586</v>
      </c>
      <c r="I14" s="956">
        <v>22</v>
      </c>
      <c r="J14" s="716"/>
      <c r="K14" s="717"/>
      <c r="L14" s="715"/>
      <c r="M14" s="728"/>
      <c r="N14" s="729"/>
      <c r="O14" s="869"/>
      <c r="P14" s="862"/>
      <c r="Q14" s="863"/>
      <c r="R14" s="864"/>
      <c r="S14" s="870"/>
      <c r="T14" s="871"/>
      <c r="U14" s="872"/>
      <c r="V14" s="873"/>
      <c r="W14" s="874"/>
    </row>
    <row r="15" spans="1:23" ht="28.5" customHeight="1" thickBot="1">
      <c r="A15" s="1172" t="s">
        <v>1624</v>
      </c>
      <c r="B15" s="1152" t="s">
        <v>1623</v>
      </c>
      <c r="C15" s="778">
        <v>39811</v>
      </c>
      <c r="D15" s="779" t="s">
        <v>134</v>
      </c>
      <c r="E15" s="769" t="s">
        <v>596</v>
      </c>
      <c r="F15" s="769" t="s">
        <v>597</v>
      </c>
      <c r="G15" s="780">
        <v>884024131</v>
      </c>
      <c r="H15" s="781" t="s">
        <v>586</v>
      </c>
      <c r="I15" s="782">
        <v>2</v>
      </c>
      <c r="J15" s="783">
        <v>39962</v>
      </c>
      <c r="K15" s="784" t="s">
        <v>1622</v>
      </c>
      <c r="L15" s="785">
        <v>884024131</v>
      </c>
      <c r="M15" s="786" t="s">
        <v>598</v>
      </c>
      <c r="N15" s="787">
        <v>3</v>
      </c>
      <c r="O15" s="1176"/>
      <c r="P15" s="1177"/>
      <c r="Q15" s="875"/>
      <c r="R15" s="876"/>
      <c r="S15" s="877"/>
      <c r="T15" s="878"/>
      <c r="U15" s="879"/>
      <c r="V15" s="880"/>
      <c r="W15" s="881"/>
    </row>
    <row r="16" spans="1:23" ht="28.5" customHeight="1" thickBot="1">
      <c r="A16" s="1172"/>
      <c r="B16" s="1152"/>
      <c r="C16" s="788">
        <v>39813</v>
      </c>
      <c r="D16" s="789" t="s">
        <v>134</v>
      </c>
      <c r="E16" s="790" t="s">
        <v>596</v>
      </c>
      <c r="F16" s="790" t="s">
        <v>602</v>
      </c>
      <c r="G16" s="780">
        <v>13400000000</v>
      </c>
      <c r="H16" s="791" t="s">
        <v>586</v>
      </c>
      <c r="I16" s="792"/>
      <c r="J16" s="793">
        <v>40004</v>
      </c>
      <c r="K16" s="794" t="s">
        <v>1617</v>
      </c>
      <c r="L16" s="795">
        <v>13400000000</v>
      </c>
      <c r="M16" s="796" t="s">
        <v>598</v>
      </c>
      <c r="N16" s="797">
        <v>7</v>
      </c>
      <c r="O16" s="1168"/>
      <c r="P16" s="1169"/>
      <c r="Q16" s="882"/>
      <c r="R16" s="883"/>
      <c r="S16" s="877"/>
      <c r="T16" s="878"/>
      <c r="U16" s="879"/>
      <c r="V16" s="880"/>
      <c r="W16" s="881"/>
    </row>
    <row r="17" spans="1:23" ht="28.5" customHeight="1" thickTop="1">
      <c r="A17" s="1172"/>
      <c r="B17" s="1152"/>
      <c r="C17" s="798">
        <v>39925</v>
      </c>
      <c r="D17" s="789" t="s">
        <v>134</v>
      </c>
      <c r="E17" s="790" t="s">
        <v>596</v>
      </c>
      <c r="F17" s="790" t="s">
        <v>602</v>
      </c>
      <c r="G17" s="799">
        <v>2000000000</v>
      </c>
      <c r="H17" s="800" t="s">
        <v>586</v>
      </c>
      <c r="I17" s="801">
        <v>4</v>
      </c>
      <c r="J17" s="802">
        <v>40004</v>
      </c>
      <c r="K17" s="803" t="s">
        <v>1617</v>
      </c>
      <c r="L17" s="804">
        <v>2000000000</v>
      </c>
      <c r="M17" s="724" t="s">
        <v>598</v>
      </c>
      <c r="N17" s="805">
        <v>7</v>
      </c>
      <c r="O17" s="730" t="s">
        <v>330</v>
      </c>
      <c r="P17" s="731" t="s">
        <v>1621</v>
      </c>
      <c r="Q17" s="732" t="s">
        <v>661</v>
      </c>
      <c r="R17" s="733">
        <v>2100000000</v>
      </c>
      <c r="S17" s="734"/>
      <c r="T17" s="735"/>
      <c r="U17" s="9"/>
      <c r="V17" s="9"/>
      <c r="W17" s="466"/>
    </row>
    <row r="18" spans="1:23" ht="28.5" customHeight="1">
      <c r="A18" s="1172"/>
      <c r="B18" s="1152"/>
      <c r="C18" s="806">
        <v>39953</v>
      </c>
      <c r="D18" s="789" t="s">
        <v>134</v>
      </c>
      <c r="E18" s="790" t="s">
        <v>596</v>
      </c>
      <c r="F18" s="790" t="s">
        <v>602</v>
      </c>
      <c r="G18" s="799">
        <v>4000000000</v>
      </c>
      <c r="H18" s="800" t="s">
        <v>586</v>
      </c>
      <c r="I18" s="801">
        <v>5</v>
      </c>
      <c r="J18" s="802">
        <v>40004</v>
      </c>
      <c r="K18" s="803" t="s">
        <v>1617</v>
      </c>
      <c r="L18" s="804">
        <v>4000000000</v>
      </c>
      <c r="M18" s="724" t="s">
        <v>598</v>
      </c>
      <c r="N18" s="807">
        <v>7</v>
      </c>
      <c r="O18" s="736" t="s">
        <v>330</v>
      </c>
      <c r="P18" s="737" t="s">
        <v>1621</v>
      </c>
      <c r="Q18" s="738" t="s">
        <v>1620</v>
      </c>
      <c r="R18" s="739">
        <v>0.60799999999999998</v>
      </c>
      <c r="S18" s="740"/>
      <c r="T18" s="741"/>
      <c r="U18" s="464"/>
      <c r="V18" s="606"/>
      <c r="W18" s="463"/>
    </row>
    <row r="19" spans="1:23" ht="28.5" customHeight="1">
      <c r="A19" s="1172"/>
      <c r="B19" s="1152"/>
      <c r="C19" s="1129">
        <v>39960</v>
      </c>
      <c r="D19" s="1127" t="s">
        <v>134</v>
      </c>
      <c r="E19" s="1125" t="s">
        <v>596</v>
      </c>
      <c r="F19" s="1125" t="s">
        <v>602</v>
      </c>
      <c r="G19" s="1123">
        <v>360624198</v>
      </c>
      <c r="H19" s="1121" t="s">
        <v>586</v>
      </c>
      <c r="I19" s="1119">
        <v>6</v>
      </c>
      <c r="J19" s="1146">
        <v>40004</v>
      </c>
      <c r="K19" s="1144" t="s">
        <v>1617</v>
      </c>
      <c r="L19" s="1142">
        <v>360624198</v>
      </c>
      <c r="M19" s="1140" t="s">
        <v>598</v>
      </c>
      <c r="N19" s="1138">
        <v>7</v>
      </c>
      <c r="O19" s="1136" t="s">
        <v>1619</v>
      </c>
      <c r="P19" s="1134" t="s">
        <v>1618</v>
      </c>
      <c r="Q19" s="1125" t="s">
        <v>597</v>
      </c>
      <c r="R19" s="1131">
        <v>7072488605</v>
      </c>
      <c r="S19" s="742">
        <v>40004</v>
      </c>
      <c r="T19" s="743" t="s">
        <v>1611</v>
      </c>
      <c r="U19" s="464">
        <v>360624198</v>
      </c>
      <c r="V19" s="608" t="s">
        <v>597</v>
      </c>
      <c r="W19" s="463">
        <v>6711864407</v>
      </c>
    </row>
    <row r="20" spans="1:23" ht="28.5" customHeight="1">
      <c r="A20" s="1172"/>
      <c r="B20" s="1152"/>
      <c r="C20" s="1130"/>
      <c r="D20" s="1128"/>
      <c r="E20" s="1126"/>
      <c r="F20" s="1126"/>
      <c r="G20" s="1124"/>
      <c r="H20" s="1122"/>
      <c r="I20" s="1120"/>
      <c r="J20" s="1147"/>
      <c r="K20" s="1145"/>
      <c r="L20" s="1143"/>
      <c r="M20" s="1141"/>
      <c r="N20" s="1139"/>
      <c r="O20" s="1137"/>
      <c r="P20" s="1135"/>
      <c r="Q20" s="1133"/>
      <c r="R20" s="1132"/>
      <c r="S20" s="744">
        <v>40165</v>
      </c>
      <c r="T20" s="745" t="s">
        <v>1611</v>
      </c>
      <c r="U20" s="446">
        <v>1000000000</v>
      </c>
      <c r="V20" s="622" t="s">
        <v>597</v>
      </c>
      <c r="W20" s="463">
        <f>W19-U20</f>
        <v>5711864407</v>
      </c>
    </row>
    <row r="21" spans="1:23" ht="28.5" customHeight="1">
      <c r="A21" s="1172"/>
      <c r="B21" s="1152"/>
      <c r="C21" s="778">
        <v>39967</v>
      </c>
      <c r="D21" s="808" t="s">
        <v>134</v>
      </c>
      <c r="E21" s="769" t="s">
        <v>596</v>
      </c>
      <c r="F21" s="809" t="s">
        <v>602</v>
      </c>
      <c r="G21" s="810">
        <f>23027511395+7072488605</f>
        <v>30100000000</v>
      </c>
      <c r="H21" s="811" t="s">
        <v>586</v>
      </c>
      <c r="I21" s="812">
        <v>8</v>
      </c>
      <c r="J21" s="793">
        <v>40004</v>
      </c>
      <c r="K21" s="803" t="s">
        <v>1617</v>
      </c>
      <c r="L21" s="813">
        <v>22041706310</v>
      </c>
      <c r="M21" s="796" t="s">
        <v>598</v>
      </c>
      <c r="N21" s="807">
        <v>9</v>
      </c>
      <c r="O21" s="1170"/>
      <c r="P21" s="1171"/>
      <c r="Q21" s="884"/>
      <c r="R21" s="885"/>
      <c r="S21" s="886"/>
      <c r="T21" s="887"/>
      <c r="U21" s="888"/>
      <c r="V21" s="889"/>
      <c r="W21" s="890"/>
    </row>
    <row r="22" spans="1:23" ht="28.5" customHeight="1" thickBot="1">
      <c r="A22" s="1172"/>
      <c r="B22" s="1152"/>
      <c r="C22" s="851"/>
      <c r="D22" s="852"/>
      <c r="E22" s="853"/>
      <c r="F22" s="854"/>
      <c r="G22" s="855"/>
      <c r="H22" s="1180"/>
      <c r="I22" s="1181"/>
      <c r="J22" s="814">
        <v>40004</v>
      </c>
      <c r="K22" s="815" t="s">
        <v>1616</v>
      </c>
      <c r="L22" s="816">
        <v>7072488605</v>
      </c>
      <c r="M22" s="817" t="s">
        <v>598</v>
      </c>
      <c r="N22" s="818">
        <v>9</v>
      </c>
      <c r="O22" s="1182"/>
      <c r="P22" s="1183"/>
      <c r="Q22" s="884"/>
      <c r="R22" s="885"/>
      <c r="S22" s="886"/>
      <c r="T22" s="891"/>
      <c r="U22" s="888"/>
      <c r="V22" s="889"/>
      <c r="W22" s="890"/>
    </row>
    <row r="23" spans="1:23" ht="28.5" customHeight="1" thickTop="1" thickBot="1">
      <c r="A23" s="1172"/>
      <c r="B23" s="1152"/>
      <c r="C23" s="856"/>
      <c r="D23" s="857"/>
      <c r="E23" s="858"/>
      <c r="F23" s="859"/>
      <c r="G23" s="860"/>
      <c r="H23" s="1178"/>
      <c r="I23" s="1179"/>
      <c r="J23" s="823">
        <v>40004</v>
      </c>
      <c r="K23" s="824" t="s">
        <v>1615</v>
      </c>
      <c r="L23" s="825">
        <v>985805085</v>
      </c>
      <c r="M23" s="826" t="s">
        <v>598</v>
      </c>
      <c r="N23" s="827">
        <v>9</v>
      </c>
      <c r="O23" s="748" t="s">
        <v>1614</v>
      </c>
      <c r="P23" s="749"/>
      <c r="Q23" s="750" t="s">
        <v>597</v>
      </c>
      <c r="R23" s="751">
        <v>985805085</v>
      </c>
      <c r="S23" s="752"/>
      <c r="T23" s="753"/>
      <c r="U23" s="461"/>
      <c r="V23" s="460"/>
      <c r="W23" s="459"/>
    </row>
    <row r="24" spans="1:23" ht="28.5" customHeight="1">
      <c r="A24" s="1184" t="s">
        <v>1612</v>
      </c>
      <c r="B24" s="1173" t="s">
        <v>1613</v>
      </c>
      <c r="C24" s="778">
        <v>39829</v>
      </c>
      <c r="D24" s="808" t="s">
        <v>134</v>
      </c>
      <c r="E24" s="828" t="s">
        <v>1612</v>
      </c>
      <c r="F24" s="829" t="s">
        <v>602</v>
      </c>
      <c r="G24" s="810">
        <v>1500000000</v>
      </c>
      <c r="H24" s="811" t="s">
        <v>586</v>
      </c>
      <c r="I24" s="812">
        <v>13</v>
      </c>
      <c r="J24" s="793"/>
      <c r="K24" s="830"/>
      <c r="L24" s="810"/>
      <c r="M24" s="796"/>
      <c r="N24" s="831"/>
      <c r="O24" s="754"/>
      <c r="P24" s="755"/>
      <c r="Q24" s="756"/>
      <c r="R24" s="746"/>
      <c r="S24" s="757">
        <v>39889</v>
      </c>
      <c r="T24" s="758" t="s">
        <v>1611</v>
      </c>
      <c r="U24" s="458">
        <v>3499054.95</v>
      </c>
      <c r="V24" s="457" t="s">
        <v>602</v>
      </c>
      <c r="W24" s="452">
        <v>1496500945</v>
      </c>
    </row>
    <row r="25" spans="1:23" ht="28.5" customHeight="1">
      <c r="A25" s="1172"/>
      <c r="B25" s="1174"/>
      <c r="C25" s="851"/>
      <c r="D25" s="852"/>
      <c r="E25" s="892"/>
      <c r="F25" s="893"/>
      <c r="G25" s="855"/>
      <c r="H25" s="1180"/>
      <c r="I25" s="1181"/>
      <c r="J25" s="894"/>
      <c r="K25" s="895"/>
      <c r="L25" s="855"/>
      <c r="M25" s="1148"/>
      <c r="N25" s="1149"/>
      <c r="O25" s="1157"/>
      <c r="P25" s="1158"/>
      <c r="Q25" s="896"/>
      <c r="R25" s="897"/>
      <c r="S25" s="759">
        <v>39920</v>
      </c>
      <c r="T25" s="760" t="s">
        <v>1611</v>
      </c>
      <c r="U25" s="456">
        <v>31810122.109999999</v>
      </c>
      <c r="V25" s="455" t="s">
        <v>602</v>
      </c>
      <c r="W25" s="452">
        <v>1464690823</v>
      </c>
    </row>
    <row r="26" spans="1:23" ht="28.5" customHeight="1">
      <c r="A26" s="1172"/>
      <c r="B26" s="1174"/>
      <c r="C26" s="898"/>
      <c r="D26" s="899"/>
      <c r="E26" s="900"/>
      <c r="F26" s="901"/>
      <c r="G26" s="902"/>
      <c r="H26" s="1180"/>
      <c r="I26" s="1181"/>
      <c r="J26" s="903"/>
      <c r="K26" s="895"/>
      <c r="L26" s="855"/>
      <c r="M26" s="1148"/>
      <c r="N26" s="1149"/>
      <c r="O26" s="1157"/>
      <c r="P26" s="1158"/>
      <c r="Q26" s="904"/>
      <c r="R26" s="885"/>
      <c r="S26" s="759">
        <v>39951</v>
      </c>
      <c r="T26" s="760" t="s">
        <v>1611</v>
      </c>
      <c r="U26" s="456">
        <v>51136083.810000002</v>
      </c>
      <c r="V26" s="455" t="s">
        <v>602</v>
      </c>
      <c r="W26" s="452">
        <v>1413554739</v>
      </c>
    </row>
    <row r="27" spans="1:23" ht="28.5" customHeight="1">
      <c r="A27" s="1172"/>
      <c r="B27" s="1174"/>
      <c r="C27" s="898"/>
      <c r="D27" s="899"/>
      <c r="E27" s="900"/>
      <c r="F27" s="901"/>
      <c r="G27" s="902"/>
      <c r="H27" s="1180"/>
      <c r="I27" s="1181"/>
      <c r="J27" s="894"/>
      <c r="K27" s="895"/>
      <c r="L27" s="855"/>
      <c r="M27" s="1148"/>
      <c r="N27" s="1149"/>
      <c r="O27" s="1157"/>
      <c r="P27" s="1158"/>
      <c r="Q27" s="904"/>
      <c r="R27" s="885"/>
      <c r="S27" s="759">
        <v>39981</v>
      </c>
      <c r="T27" s="760" t="s">
        <v>1611</v>
      </c>
      <c r="U27" s="454">
        <v>44357709.980000004</v>
      </c>
      <c r="V27" s="453" t="s">
        <v>602</v>
      </c>
      <c r="W27" s="452">
        <v>1369197029</v>
      </c>
    </row>
    <row r="28" spans="1:23" ht="28.5" customHeight="1">
      <c r="A28" s="1172"/>
      <c r="B28" s="1174"/>
      <c r="C28" s="905"/>
      <c r="D28" s="906"/>
      <c r="E28" s="907"/>
      <c r="F28" s="908"/>
      <c r="G28" s="909"/>
      <c r="H28" s="910"/>
      <c r="I28" s="911"/>
      <c r="J28" s="912"/>
      <c r="K28" s="913"/>
      <c r="L28" s="914"/>
      <c r="M28" s="915"/>
      <c r="N28" s="916"/>
      <c r="O28" s="917"/>
      <c r="P28" s="918"/>
      <c r="Q28" s="919"/>
      <c r="R28" s="920"/>
      <c r="S28" s="761">
        <v>40008</v>
      </c>
      <c r="T28" s="762" t="s">
        <v>1605</v>
      </c>
      <c r="U28" s="451">
        <v>1369197029.1500001</v>
      </c>
      <c r="V28" s="450" t="s">
        <v>1604</v>
      </c>
      <c r="W28" s="478">
        <v>0</v>
      </c>
    </row>
    <row r="29" spans="1:23" ht="28.5" customHeight="1" thickBot="1">
      <c r="A29" s="1185"/>
      <c r="B29" s="1175"/>
      <c r="C29" s="856"/>
      <c r="D29" s="857"/>
      <c r="E29" s="858"/>
      <c r="F29" s="921"/>
      <c r="G29" s="860"/>
      <c r="H29" s="1178"/>
      <c r="I29" s="1179"/>
      <c r="J29" s="922"/>
      <c r="K29" s="923"/>
      <c r="L29" s="860"/>
      <c r="M29" s="1155"/>
      <c r="N29" s="1156"/>
      <c r="O29" s="1186"/>
      <c r="P29" s="1187"/>
      <c r="Q29" s="924"/>
      <c r="R29" s="925"/>
      <c r="S29" s="765">
        <v>40008</v>
      </c>
      <c r="T29" s="766" t="s">
        <v>1605</v>
      </c>
      <c r="U29" s="443">
        <v>15000000</v>
      </c>
      <c r="V29" s="449" t="s">
        <v>1610</v>
      </c>
      <c r="W29" s="479" t="s">
        <v>1603</v>
      </c>
    </row>
    <row r="30" spans="1:23" ht="28.5" customHeight="1">
      <c r="A30" s="1172" t="s">
        <v>1609</v>
      </c>
      <c r="B30" s="1152" t="s">
        <v>1608</v>
      </c>
      <c r="C30" s="778">
        <v>39815</v>
      </c>
      <c r="D30" s="808" t="s">
        <v>134</v>
      </c>
      <c r="E30" s="832" t="s">
        <v>1606</v>
      </c>
      <c r="F30" s="829" t="s">
        <v>602</v>
      </c>
      <c r="G30" s="810">
        <v>4000000000</v>
      </c>
      <c r="H30" s="811" t="s">
        <v>586</v>
      </c>
      <c r="I30" s="812"/>
      <c r="J30" s="793">
        <v>39974</v>
      </c>
      <c r="K30" s="794" t="s">
        <v>1607</v>
      </c>
      <c r="L30" s="810">
        <v>500000000</v>
      </c>
      <c r="M30" s="796" t="s">
        <v>598</v>
      </c>
      <c r="N30" s="836">
        <v>19</v>
      </c>
      <c r="O30" s="767" t="s">
        <v>1606</v>
      </c>
      <c r="P30" s="768">
        <v>20</v>
      </c>
      <c r="Q30" s="769" t="s">
        <v>597</v>
      </c>
      <c r="R30" s="746">
        <v>3500000000</v>
      </c>
      <c r="S30" s="770"/>
      <c r="T30" s="745"/>
      <c r="U30" s="446"/>
      <c r="V30" s="445"/>
      <c r="W30" s="444"/>
    </row>
    <row r="31" spans="1:23" ht="28.5" customHeight="1">
      <c r="A31" s="1172"/>
      <c r="B31" s="1152"/>
      <c r="C31" s="837">
        <v>39932</v>
      </c>
      <c r="D31" s="808" t="s">
        <v>134</v>
      </c>
      <c r="E31" s="832" t="s">
        <v>1606</v>
      </c>
      <c r="F31" s="829" t="s">
        <v>602</v>
      </c>
      <c r="G31" s="838">
        <v>0</v>
      </c>
      <c r="H31" s="839" t="s">
        <v>1603</v>
      </c>
      <c r="I31" s="812">
        <v>14</v>
      </c>
      <c r="J31" s="894"/>
      <c r="K31" s="895"/>
      <c r="L31" s="855"/>
      <c r="M31" s="926"/>
      <c r="N31" s="927"/>
      <c r="O31" s="1157"/>
      <c r="P31" s="1158"/>
      <c r="Q31" s="896"/>
      <c r="R31" s="897"/>
      <c r="S31" s="928"/>
      <c r="T31" s="891"/>
      <c r="U31" s="879"/>
      <c r="V31" s="929"/>
      <c r="W31" s="930"/>
    </row>
    <row r="32" spans="1:23" ht="28.5" customHeight="1" thickBot="1">
      <c r="A32" s="1172"/>
      <c r="B32" s="1152"/>
      <c r="C32" s="840">
        <v>39932</v>
      </c>
      <c r="D32" s="820" t="s">
        <v>134</v>
      </c>
      <c r="E32" s="821" t="s">
        <v>1606</v>
      </c>
      <c r="F32" s="833" t="s">
        <v>602</v>
      </c>
      <c r="G32" s="822">
        <v>280130642</v>
      </c>
      <c r="H32" s="841" t="s">
        <v>586</v>
      </c>
      <c r="I32" s="842">
        <v>15</v>
      </c>
      <c r="J32" s="834"/>
      <c r="K32" s="835"/>
      <c r="L32" s="822"/>
      <c r="M32" s="843"/>
      <c r="N32" s="844"/>
      <c r="O32" s="771"/>
      <c r="P32" s="772"/>
      <c r="Q32" s="763"/>
      <c r="R32" s="764"/>
      <c r="S32" s="765">
        <v>40004</v>
      </c>
      <c r="T32" s="766" t="s">
        <v>1605</v>
      </c>
      <c r="U32" s="443">
        <v>280130642</v>
      </c>
      <c r="V32" s="448" t="s">
        <v>1604</v>
      </c>
      <c r="W32" s="447">
        <v>0</v>
      </c>
    </row>
    <row r="33" spans="1:23" ht="28.5" customHeight="1">
      <c r="A33" s="1172"/>
      <c r="B33" s="1152"/>
      <c r="C33" s="778">
        <v>39934</v>
      </c>
      <c r="D33" s="808" t="s">
        <v>134</v>
      </c>
      <c r="E33" s="832" t="s">
        <v>1403</v>
      </c>
      <c r="F33" s="829" t="s">
        <v>602</v>
      </c>
      <c r="G33" s="810">
        <v>1888153580</v>
      </c>
      <c r="H33" s="811"/>
      <c r="I33" s="812">
        <v>16</v>
      </c>
      <c r="J33" s="793"/>
      <c r="K33" s="830"/>
      <c r="L33" s="810"/>
      <c r="M33" s="796"/>
      <c r="N33" s="831"/>
      <c r="O33" s="754"/>
      <c r="P33" s="755"/>
      <c r="Q33" s="756"/>
      <c r="R33" s="746"/>
      <c r="S33" s="770"/>
      <c r="T33" s="747"/>
      <c r="U33" s="446"/>
      <c r="V33" s="445"/>
      <c r="W33" s="444"/>
    </row>
    <row r="34" spans="1:23" ht="28.5" customHeight="1" thickBot="1">
      <c r="A34" s="1172"/>
      <c r="B34" s="1152"/>
      <c r="C34" s="819">
        <v>39953</v>
      </c>
      <c r="D34" s="820" t="s">
        <v>134</v>
      </c>
      <c r="E34" s="821" t="s">
        <v>1403</v>
      </c>
      <c r="F34" s="833" t="s">
        <v>602</v>
      </c>
      <c r="G34" s="822">
        <v>0</v>
      </c>
      <c r="H34" s="841" t="s">
        <v>1603</v>
      </c>
      <c r="I34" s="842">
        <v>17</v>
      </c>
      <c r="J34" s="922"/>
      <c r="K34" s="923"/>
      <c r="L34" s="860"/>
      <c r="M34" s="1155"/>
      <c r="N34" s="1156"/>
      <c r="O34" s="1186"/>
      <c r="P34" s="1187"/>
      <c r="Q34" s="924"/>
      <c r="R34" s="925"/>
      <c r="S34" s="931"/>
      <c r="T34" s="932"/>
      <c r="U34" s="933"/>
      <c r="V34" s="934"/>
      <c r="W34" s="935"/>
    </row>
    <row r="35" spans="1:23" ht="28.35" customHeight="1">
      <c r="A35" s="1172"/>
      <c r="B35" s="1152"/>
      <c r="C35" s="778">
        <v>39960</v>
      </c>
      <c r="D35" s="808" t="s">
        <v>134</v>
      </c>
      <c r="E35" s="832" t="s">
        <v>1599</v>
      </c>
      <c r="F35" s="829" t="s">
        <v>1602</v>
      </c>
      <c r="G35" s="810">
        <v>6642000000</v>
      </c>
      <c r="H35" s="811" t="s">
        <v>598</v>
      </c>
      <c r="I35" s="812">
        <v>18</v>
      </c>
      <c r="J35" s="793">
        <v>39974</v>
      </c>
      <c r="K35" s="794" t="s">
        <v>1601</v>
      </c>
      <c r="L35" s="810">
        <v>0</v>
      </c>
      <c r="M35" s="796" t="s">
        <v>598</v>
      </c>
      <c r="N35" s="831"/>
      <c r="O35" s="767" t="s">
        <v>1599</v>
      </c>
      <c r="P35" s="768">
        <v>19</v>
      </c>
      <c r="Q35" s="769" t="s">
        <v>1600</v>
      </c>
      <c r="R35" s="746">
        <v>7142000000</v>
      </c>
      <c r="S35" s="770"/>
      <c r="T35" s="747"/>
      <c r="U35" s="446"/>
      <c r="V35" s="445"/>
      <c r="W35" s="444"/>
    </row>
    <row r="36" spans="1:23" ht="28.5" customHeight="1" thickBot="1">
      <c r="A36" s="1185"/>
      <c r="B36" s="1153"/>
      <c r="C36" s="856"/>
      <c r="D36" s="857"/>
      <c r="E36" s="858"/>
      <c r="F36" s="921"/>
      <c r="G36" s="860"/>
      <c r="H36" s="1178"/>
      <c r="I36" s="1179"/>
      <c r="J36" s="922"/>
      <c r="K36" s="936"/>
      <c r="L36" s="860"/>
      <c r="M36" s="1155"/>
      <c r="N36" s="1156"/>
      <c r="O36" s="775" t="s">
        <v>1599</v>
      </c>
      <c r="P36" s="772"/>
      <c r="Q36" s="776" t="s">
        <v>1598</v>
      </c>
      <c r="R36" s="777">
        <v>9.9000000000000005E-2</v>
      </c>
      <c r="S36" s="773"/>
      <c r="T36" s="774"/>
      <c r="U36" s="443"/>
      <c r="V36" s="442"/>
      <c r="W36" s="441"/>
    </row>
    <row r="37" spans="1:23" ht="30.75" customHeight="1" thickBot="1">
      <c r="D37" s="36"/>
      <c r="E37" s="1062" t="s">
        <v>332</v>
      </c>
      <c r="F37" s="1062"/>
      <c r="G37" s="350">
        <f>SUM(G9:G35)</f>
        <v>81344932551</v>
      </c>
      <c r="L37" s="439"/>
      <c r="M37" s="439"/>
      <c r="N37" s="615"/>
      <c r="O37" s="615"/>
      <c r="P37" s="615"/>
      <c r="Q37" s="615"/>
      <c r="R37" s="615"/>
      <c r="S37" s="1154" t="s">
        <v>1597</v>
      </c>
      <c r="T37" s="1154"/>
      <c r="U37" s="440">
        <f>SUM(U19:U36)</f>
        <v>3155754840</v>
      </c>
    </row>
    <row r="38" spans="1:23" ht="30.75" customHeight="1" thickTop="1">
      <c r="D38" s="36"/>
      <c r="E38" s="36"/>
      <c r="F38" s="615"/>
      <c r="G38" s="437"/>
      <c r="L38" s="439"/>
      <c r="M38" s="439"/>
      <c r="N38" s="615"/>
      <c r="O38" s="615"/>
      <c r="P38" s="615"/>
      <c r="Q38" s="615"/>
      <c r="R38" s="615"/>
      <c r="S38" s="615"/>
      <c r="T38" s="615"/>
      <c r="U38" s="438"/>
    </row>
    <row r="39" spans="1:23" ht="30.75" customHeight="1" thickBot="1">
      <c r="D39" s="36"/>
      <c r="E39" s="36"/>
      <c r="F39" s="615"/>
      <c r="G39" s="437"/>
      <c r="L39" s="615"/>
      <c r="M39" s="615"/>
      <c r="N39" s="615"/>
      <c r="O39" s="615"/>
      <c r="P39" s="615"/>
      <c r="Q39" s="615"/>
      <c r="R39" s="615"/>
      <c r="S39" s="1154" t="s">
        <v>1596</v>
      </c>
      <c r="T39" s="1154"/>
      <c r="U39" s="350">
        <f>G37-U37</f>
        <v>78189177711</v>
      </c>
    </row>
    <row r="40" spans="1:23" ht="15" customHeight="1" thickTop="1">
      <c r="A40" s="1117" t="s">
        <v>1595</v>
      </c>
      <c r="B40" s="1117"/>
      <c r="C40" s="1117"/>
      <c r="D40" s="1117"/>
      <c r="E40" s="1117"/>
      <c r="F40" s="1117"/>
      <c r="G40" s="1117"/>
      <c r="H40" s="1117"/>
      <c r="I40" s="1117"/>
      <c r="J40" s="1117"/>
      <c r="K40" s="1117"/>
      <c r="L40" s="1117"/>
      <c r="M40" s="1117"/>
      <c r="N40" s="1117"/>
      <c r="O40" s="1117"/>
      <c r="P40" s="1117"/>
      <c r="Q40" s="1117"/>
      <c r="R40" s="1117"/>
      <c r="S40" s="1117"/>
      <c r="T40" s="1117"/>
    </row>
    <row r="41" spans="1:23" s="1117" customFormat="1" ht="15" customHeight="1">
      <c r="A41" s="1117" t="s">
        <v>1648</v>
      </c>
    </row>
    <row r="42" spans="1:23" ht="15" customHeight="1">
      <c r="A42" s="1117" t="s">
        <v>1594</v>
      </c>
      <c r="B42" s="1117"/>
      <c r="C42" s="1117"/>
      <c r="D42" s="1117"/>
      <c r="E42" s="1117"/>
      <c r="F42" s="1117"/>
      <c r="G42" s="1117"/>
      <c r="H42" s="1117"/>
      <c r="I42" s="1117"/>
      <c r="J42" s="1117"/>
      <c r="K42" s="1117"/>
      <c r="L42" s="1117"/>
      <c r="M42" s="1117"/>
      <c r="N42" s="1117"/>
      <c r="O42" s="1117"/>
      <c r="P42" s="1117"/>
      <c r="Q42" s="1117"/>
      <c r="R42" s="1117"/>
      <c r="S42" s="1117"/>
      <c r="T42" s="1117"/>
      <c r="U42" s="1117"/>
      <c r="V42" s="1117"/>
      <c r="W42" s="1117"/>
    </row>
    <row r="43" spans="1:23" ht="14.25" customHeight="1">
      <c r="A43" s="1117" t="s">
        <v>1649</v>
      </c>
      <c r="B43" s="1117"/>
      <c r="C43" s="1117"/>
      <c r="D43" s="1117"/>
      <c r="E43" s="1117"/>
      <c r="F43" s="1117"/>
      <c r="G43" s="1117"/>
      <c r="H43" s="1117"/>
      <c r="I43" s="1117"/>
      <c r="J43" s="1117"/>
      <c r="K43" s="1117"/>
      <c r="L43" s="1117"/>
      <c r="M43" s="1117"/>
      <c r="N43" s="1117"/>
      <c r="O43" s="1117"/>
      <c r="P43" s="1117"/>
      <c r="Q43" s="1117"/>
      <c r="R43" s="1117"/>
      <c r="S43" s="1117"/>
      <c r="T43" s="1117"/>
      <c r="U43" s="1117"/>
      <c r="V43" s="1117"/>
      <c r="W43" s="1117"/>
    </row>
    <row r="44" spans="1:23" s="1117" customFormat="1" ht="14.25" customHeight="1">
      <c r="A44" s="1117" t="s">
        <v>1593</v>
      </c>
    </row>
    <row r="45" spans="1:23" ht="14.25" customHeight="1">
      <c r="A45" s="1117" t="s">
        <v>1592</v>
      </c>
      <c r="B45" s="1117"/>
      <c r="C45" s="1117"/>
      <c r="D45" s="1117"/>
      <c r="E45" s="1117"/>
      <c r="F45" s="1117"/>
      <c r="G45" s="1117"/>
      <c r="H45" s="1117"/>
      <c r="I45" s="1117"/>
      <c r="J45" s="1117"/>
      <c r="K45" s="1117"/>
      <c r="L45" s="1117"/>
      <c r="M45" s="1117"/>
      <c r="N45" s="1117"/>
      <c r="O45" s="1117"/>
      <c r="P45" s="1117"/>
      <c r="Q45" s="1117"/>
      <c r="R45" s="1117"/>
      <c r="S45" s="1117"/>
      <c r="T45" s="1117"/>
      <c r="U45" s="1117"/>
      <c r="V45" s="1117"/>
      <c r="W45" s="1117"/>
    </row>
    <row r="46" spans="1:23" s="1117" customFormat="1" ht="15" customHeight="1">
      <c r="A46" s="1117" t="s">
        <v>1591</v>
      </c>
    </row>
    <row r="47" spans="1:23" s="1117" customFormat="1" ht="15" customHeight="1">
      <c r="A47" s="1117" t="s">
        <v>1590</v>
      </c>
    </row>
    <row r="48" spans="1:23" s="1117" customFormat="1" ht="15" customHeight="1"/>
    <row r="49" spans="1:23" s="1117" customFormat="1" ht="15" customHeight="1"/>
    <row r="50" spans="1:23" ht="15" customHeight="1">
      <c r="A50" s="1117" t="s">
        <v>1589</v>
      </c>
      <c r="B50" s="1117"/>
      <c r="C50" s="1117"/>
      <c r="D50" s="1117"/>
      <c r="E50" s="1117"/>
      <c r="F50" s="1117"/>
      <c r="G50" s="1117"/>
      <c r="H50" s="1117"/>
      <c r="I50" s="1117"/>
      <c r="J50" s="1117"/>
      <c r="K50" s="1117"/>
      <c r="L50" s="1117"/>
      <c r="M50" s="1117"/>
      <c r="N50" s="1117"/>
      <c r="O50" s="1117"/>
      <c r="P50" s="1117"/>
      <c r="Q50" s="1117"/>
      <c r="R50" s="1117"/>
      <c r="S50" s="1117"/>
      <c r="T50" s="1117"/>
      <c r="U50" s="1117"/>
      <c r="V50" s="1117"/>
      <c r="W50" s="1117"/>
    </row>
    <row r="51" spans="1:23" ht="15" customHeight="1">
      <c r="A51" s="1117" t="s">
        <v>1588</v>
      </c>
      <c r="B51" s="1117"/>
      <c r="C51" s="1117"/>
      <c r="D51" s="1117"/>
      <c r="E51" s="1117"/>
      <c r="F51" s="1117"/>
      <c r="G51" s="1117"/>
      <c r="H51" s="1117"/>
      <c r="I51" s="1117"/>
      <c r="J51" s="1117"/>
      <c r="K51" s="1117"/>
      <c r="L51" s="1117"/>
      <c r="M51" s="1117"/>
      <c r="N51" s="1117"/>
      <c r="O51" s="1117"/>
      <c r="P51" s="1117"/>
      <c r="Q51" s="1117"/>
      <c r="R51" s="1117"/>
      <c r="S51" s="1117"/>
      <c r="T51" s="1117"/>
    </row>
    <row r="52" spans="1:23" ht="15" customHeight="1">
      <c r="A52" s="1151" t="s">
        <v>1792</v>
      </c>
      <c r="B52" s="1151"/>
      <c r="C52" s="1151"/>
      <c r="D52" s="1151"/>
      <c r="E52" s="1151"/>
      <c r="F52" s="1151"/>
      <c r="G52" s="1151"/>
      <c r="H52" s="1151"/>
      <c r="I52" s="1151"/>
      <c r="J52" s="1151"/>
      <c r="K52" s="1151"/>
      <c r="L52" s="1151"/>
      <c r="M52" s="1151"/>
      <c r="N52" s="1151"/>
      <c r="O52" s="1151"/>
      <c r="P52" s="1151"/>
      <c r="Q52" s="1151"/>
      <c r="R52" s="1151"/>
      <c r="S52" s="1151"/>
      <c r="T52" s="1151"/>
      <c r="U52" s="1151"/>
      <c r="V52" s="1151"/>
    </row>
    <row r="53" spans="1:23" s="937" customFormat="1" ht="15" customHeight="1">
      <c r="A53" s="1151"/>
      <c r="B53" s="1151"/>
      <c r="C53" s="1151"/>
      <c r="D53" s="1151"/>
      <c r="E53" s="1151"/>
      <c r="F53" s="1151"/>
      <c r="G53" s="1151"/>
      <c r="H53" s="1151"/>
      <c r="I53" s="1151"/>
      <c r="J53" s="1151"/>
      <c r="K53" s="1151"/>
      <c r="L53" s="1151"/>
      <c r="M53" s="1151"/>
      <c r="N53" s="1151"/>
      <c r="O53" s="1151"/>
      <c r="P53" s="1151"/>
      <c r="Q53" s="1151"/>
      <c r="R53" s="1151"/>
      <c r="S53" s="1151"/>
      <c r="T53" s="1151"/>
      <c r="U53" s="1151"/>
      <c r="V53" s="1151"/>
    </row>
    <row r="54" spans="1:23" ht="15" customHeight="1">
      <c r="A54" s="1117" t="s">
        <v>1587</v>
      </c>
      <c r="B54" s="1117"/>
      <c r="C54" s="1117"/>
      <c r="D54" s="1117"/>
      <c r="E54" s="1117"/>
      <c r="F54" s="1117"/>
      <c r="G54" s="1117"/>
      <c r="H54" s="1117"/>
      <c r="I54" s="1117"/>
      <c r="J54" s="1117"/>
      <c r="K54" s="1117"/>
      <c r="L54" s="1117"/>
      <c r="M54" s="1117"/>
      <c r="N54" s="1117"/>
      <c r="O54" s="1117"/>
      <c r="P54" s="1117"/>
      <c r="Q54" s="1117"/>
      <c r="R54" s="1117"/>
      <c r="S54" s="1117"/>
      <c r="T54" s="1117"/>
    </row>
    <row r="55" spans="1:23" ht="15" customHeight="1">
      <c r="A55" s="1117" t="s">
        <v>1586</v>
      </c>
      <c r="B55" s="1117"/>
      <c r="C55" s="1117"/>
      <c r="D55" s="1117"/>
      <c r="E55" s="1117"/>
      <c r="F55" s="1117"/>
      <c r="G55" s="1117"/>
      <c r="H55" s="1117"/>
      <c r="I55" s="1117"/>
      <c r="J55" s="1117"/>
      <c r="K55" s="1117"/>
      <c r="L55" s="1117"/>
      <c r="M55" s="1117"/>
      <c r="N55" s="1117"/>
      <c r="O55" s="1117"/>
      <c r="P55" s="1117"/>
      <c r="Q55" s="1117"/>
      <c r="R55" s="1117"/>
      <c r="S55" s="1117"/>
      <c r="T55" s="1117"/>
    </row>
    <row r="56" spans="1:23" ht="15" customHeight="1">
      <c r="A56" s="1151" t="s">
        <v>1585</v>
      </c>
      <c r="B56" s="1151"/>
      <c r="C56" s="1151"/>
      <c r="D56" s="1151"/>
      <c r="E56" s="1151"/>
      <c r="F56" s="1151"/>
      <c r="G56" s="1151"/>
      <c r="H56" s="1151"/>
      <c r="I56" s="1151"/>
      <c r="J56" s="1151"/>
      <c r="K56" s="1151"/>
      <c r="L56" s="1151"/>
      <c r="M56" s="1151"/>
      <c r="N56" s="1151"/>
      <c r="O56" s="1151"/>
      <c r="P56" s="1151"/>
      <c r="Q56" s="1151"/>
      <c r="R56" s="1151"/>
      <c r="S56" s="1151"/>
      <c r="T56" s="1151"/>
      <c r="U56" s="1151"/>
      <c r="V56" s="1151"/>
      <c r="W56" s="1151"/>
    </row>
    <row r="57" spans="1:23" ht="15" customHeight="1">
      <c r="A57" s="1117" t="s">
        <v>1584</v>
      </c>
      <c r="B57" s="1117"/>
      <c r="C57" s="1117"/>
      <c r="D57" s="1117"/>
      <c r="E57" s="1117"/>
      <c r="F57" s="1117"/>
      <c r="G57" s="1117"/>
      <c r="H57" s="1117"/>
      <c r="I57" s="1117"/>
      <c r="J57" s="1117"/>
      <c r="K57" s="1117"/>
      <c r="L57" s="1117"/>
      <c r="M57" s="1117"/>
      <c r="N57" s="1117"/>
      <c r="O57" s="1117"/>
      <c r="P57" s="1117"/>
      <c r="Q57" s="1117"/>
      <c r="R57" s="1117"/>
      <c r="S57" s="1117"/>
      <c r="T57" s="1117"/>
    </row>
    <row r="58" spans="1:23" ht="15" customHeight="1">
      <c r="A58" s="1117" t="s">
        <v>1583</v>
      </c>
      <c r="B58" s="1117"/>
      <c r="C58" s="1117"/>
      <c r="D58" s="1117"/>
      <c r="E58" s="1117"/>
      <c r="F58" s="1117"/>
      <c r="G58" s="1117"/>
      <c r="H58" s="1117"/>
      <c r="I58" s="1117"/>
      <c r="J58" s="1117"/>
      <c r="K58" s="1117"/>
      <c r="L58" s="1117"/>
      <c r="M58" s="1117"/>
      <c r="N58" s="1117"/>
      <c r="O58" s="1117"/>
      <c r="P58" s="1117"/>
      <c r="Q58" s="1117"/>
      <c r="R58" s="1117"/>
      <c r="S58" s="1117"/>
      <c r="T58" s="1117"/>
      <c r="U58" s="1117"/>
      <c r="V58" s="1117"/>
    </row>
    <row r="59" spans="1:23" ht="15" customHeight="1">
      <c r="A59" s="1151" t="s">
        <v>1647</v>
      </c>
      <c r="B59" s="1151"/>
      <c r="C59" s="1151"/>
      <c r="D59" s="1151"/>
      <c r="E59" s="1151"/>
      <c r="F59" s="1151"/>
      <c r="G59" s="1151"/>
      <c r="H59" s="1151"/>
      <c r="I59" s="1151"/>
      <c r="J59" s="1151"/>
      <c r="K59" s="1151"/>
      <c r="L59" s="1151"/>
      <c r="M59" s="1151"/>
      <c r="N59" s="1151"/>
      <c r="O59" s="1151"/>
      <c r="P59" s="1151"/>
      <c r="Q59" s="1151"/>
      <c r="R59" s="1151"/>
      <c r="S59" s="1151"/>
      <c r="T59" s="1151"/>
      <c r="U59" s="1151"/>
      <c r="V59" s="1151"/>
    </row>
    <row r="60" spans="1:23" ht="15" customHeight="1">
      <c r="A60" s="1151"/>
      <c r="B60" s="1151"/>
      <c r="C60" s="1151"/>
      <c r="D60" s="1151"/>
      <c r="E60" s="1151"/>
      <c r="F60" s="1151"/>
      <c r="G60" s="1151"/>
      <c r="H60" s="1151"/>
      <c r="I60" s="1151"/>
      <c r="J60" s="1151"/>
      <c r="K60" s="1151"/>
      <c r="L60" s="1151"/>
      <c r="M60" s="1151"/>
      <c r="N60" s="1151"/>
      <c r="O60" s="1151"/>
      <c r="P60" s="1151"/>
      <c r="Q60" s="1151"/>
      <c r="R60" s="1151"/>
      <c r="S60" s="1151"/>
      <c r="T60" s="1151"/>
      <c r="U60" s="1151"/>
      <c r="V60" s="1151"/>
    </row>
    <row r="61" spans="1:23" ht="15" customHeight="1">
      <c r="A61" s="1151" t="s">
        <v>1646</v>
      </c>
      <c r="B61" s="1151"/>
      <c r="C61" s="1151"/>
      <c r="D61" s="1151"/>
      <c r="E61" s="1151"/>
      <c r="F61" s="1151"/>
      <c r="G61" s="1151"/>
      <c r="H61" s="1151"/>
      <c r="I61" s="1151"/>
      <c r="J61" s="1151"/>
      <c r="K61" s="1151"/>
      <c r="L61" s="1151"/>
      <c r="M61" s="1151"/>
      <c r="N61" s="1151"/>
      <c r="O61" s="1151"/>
      <c r="P61" s="1151"/>
      <c r="Q61" s="1151"/>
      <c r="R61" s="1151"/>
      <c r="S61" s="1151"/>
      <c r="T61" s="1151"/>
      <c r="U61" s="1151"/>
      <c r="V61" s="1151"/>
    </row>
    <row r="62" spans="1:23" ht="15" customHeight="1">
      <c r="A62" s="1151" t="s">
        <v>1582</v>
      </c>
      <c r="B62" s="1151"/>
      <c r="C62" s="1151"/>
      <c r="D62" s="1151"/>
      <c r="E62" s="1151"/>
      <c r="F62" s="1151"/>
      <c r="G62" s="1151"/>
      <c r="H62" s="1151"/>
      <c r="I62" s="1151"/>
      <c r="J62" s="1151"/>
      <c r="K62" s="1151"/>
      <c r="L62" s="1151"/>
      <c r="M62" s="1151"/>
      <c r="N62" s="1151"/>
      <c r="O62" s="1151"/>
      <c r="P62" s="1151"/>
      <c r="Q62" s="1151"/>
      <c r="R62" s="1151"/>
      <c r="S62" s="1151"/>
      <c r="T62" s="1151"/>
      <c r="U62" s="1151"/>
      <c r="V62" s="1151"/>
    </row>
    <row r="63" spans="1:23" ht="15" customHeight="1">
      <c r="A63" s="1151"/>
      <c r="B63" s="1151"/>
      <c r="C63" s="1151"/>
      <c r="D63" s="1151"/>
      <c r="E63" s="1151"/>
      <c r="F63" s="1151"/>
      <c r="G63" s="1151"/>
      <c r="H63" s="1151"/>
      <c r="I63" s="1151"/>
      <c r="J63" s="1151"/>
      <c r="K63" s="1151"/>
      <c r="L63" s="1151"/>
      <c r="M63" s="1151"/>
      <c r="N63" s="1151"/>
      <c r="O63" s="1151"/>
      <c r="P63" s="1151"/>
      <c r="Q63" s="1151"/>
      <c r="R63" s="1151"/>
      <c r="S63" s="1151"/>
      <c r="T63" s="1151"/>
      <c r="U63" s="1151"/>
      <c r="V63" s="1151"/>
    </row>
    <row r="64" spans="1:23" ht="15" customHeight="1">
      <c r="A64" s="1117" t="s">
        <v>1581</v>
      </c>
      <c r="B64" s="1117"/>
      <c r="C64" s="1117"/>
      <c r="D64" s="1117"/>
      <c r="E64" s="1117"/>
      <c r="F64" s="1117"/>
      <c r="G64" s="1117"/>
      <c r="H64" s="1117"/>
      <c r="I64" s="1117"/>
      <c r="J64" s="1117"/>
      <c r="K64" s="1117"/>
      <c r="L64" s="1117"/>
      <c r="M64" s="1117"/>
      <c r="N64" s="1117"/>
      <c r="O64" s="1117"/>
      <c r="P64" s="1117"/>
      <c r="Q64" s="1117"/>
      <c r="R64" s="1117"/>
      <c r="S64" s="1117"/>
      <c r="T64" s="1117"/>
    </row>
    <row r="65" spans="1:23" ht="15" customHeight="1">
      <c r="A65" s="1117" t="s">
        <v>1580</v>
      </c>
      <c r="B65" s="1117"/>
      <c r="C65" s="1117"/>
      <c r="D65" s="1117"/>
      <c r="E65" s="1117"/>
      <c r="F65" s="1117"/>
      <c r="G65" s="1117"/>
      <c r="H65" s="1117"/>
      <c r="I65" s="1117"/>
      <c r="J65" s="1117"/>
      <c r="K65" s="1117"/>
      <c r="L65" s="1117"/>
      <c r="M65" s="1117"/>
      <c r="N65" s="1117"/>
      <c r="O65" s="1117"/>
      <c r="P65" s="1117"/>
      <c r="Q65" s="1117"/>
      <c r="R65" s="1117"/>
      <c r="S65" s="1117"/>
      <c r="T65" s="1117"/>
    </row>
    <row r="66" spans="1:23" ht="15" customHeight="1">
      <c r="A66" s="1117" t="s">
        <v>1579</v>
      </c>
      <c r="B66" s="1117"/>
      <c r="C66" s="1117"/>
      <c r="D66" s="1117"/>
      <c r="E66" s="1117"/>
      <c r="F66" s="1117"/>
      <c r="G66" s="1117"/>
      <c r="H66" s="1117"/>
      <c r="I66" s="1117"/>
      <c r="J66" s="1117"/>
      <c r="K66" s="1117"/>
      <c r="L66" s="1117"/>
      <c r="M66" s="1117"/>
      <c r="N66" s="1117"/>
      <c r="O66" s="1117"/>
      <c r="P66" s="1117"/>
      <c r="Q66" s="1117"/>
      <c r="R66" s="1117"/>
      <c r="S66" s="1117"/>
      <c r="T66" s="1117"/>
    </row>
    <row r="67" spans="1:23" ht="15" customHeight="1">
      <c r="A67" s="1117" t="s">
        <v>1578</v>
      </c>
      <c r="B67" s="1117"/>
      <c r="C67" s="1117"/>
      <c r="D67" s="1117"/>
      <c r="E67" s="1117"/>
      <c r="F67" s="1117"/>
      <c r="G67" s="1117"/>
      <c r="H67" s="1117"/>
      <c r="I67" s="1117"/>
      <c r="J67" s="1117"/>
      <c r="K67" s="1117"/>
      <c r="L67" s="1117"/>
      <c r="M67" s="1117"/>
      <c r="N67" s="1117"/>
      <c r="O67" s="1117"/>
      <c r="P67" s="1117"/>
      <c r="Q67" s="1117"/>
      <c r="R67" s="1117"/>
      <c r="S67" s="1117"/>
      <c r="T67" s="1117"/>
    </row>
    <row r="68" spans="1:23" ht="15" customHeight="1">
      <c r="A68" s="1151" t="s">
        <v>1577</v>
      </c>
      <c r="B68" s="1151"/>
      <c r="C68" s="1151"/>
      <c r="D68" s="1151"/>
      <c r="E68" s="1151"/>
      <c r="F68" s="1151"/>
      <c r="G68" s="1151"/>
      <c r="H68" s="1151"/>
      <c r="I68" s="1151"/>
      <c r="J68" s="1151"/>
      <c r="K68" s="1151"/>
      <c r="L68" s="1151"/>
      <c r="M68" s="1151"/>
      <c r="N68" s="1151"/>
      <c r="O68" s="1151"/>
      <c r="P68" s="1151"/>
      <c r="Q68" s="1151"/>
      <c r="R68" s="1151"/>
      <c r="S68" s="1151"/>
      <c r="T68" s="1151"/>
      <c r="U68" s="1151"/>
      <c r="V68" s="1151"/>
    </row>
    <row r="69" spans="1:23" ht="15" customHeight="1">
      <c r="A69" s="1151"/>
      <c r="B69" s="1151"/>
      <c r="C69" s="1151"/>
      <c r="D69" s="1151"/>
      <c r="E69" s="1151"/>
      <c r="F69" s="1151"/>
      <c r="G69" s="1151"/>
      <c r="H69" s="1151"/>
      <c r="I69" s="1151"/>
      <c r="J69" s="1151"/>
      <c r="K69" s="1151"/>
      <c r="L69" s="1151"/>
      <c r="M69" s="1151"/>
      <c r="N69" s="1151"/>
      <c r="O69" s="1151"/>
      <c r="P69" s="1151"/>
      <c r="Q69" s="1151"/>
      <c r="R69" s="1151"/>
      <c r="S69" s="1151"/>
      <c r="T69" s="1151"/>
      <c r="U69" s="1151"/>
      <c r="V69" s="1151"/>
    </row>
    <row r="70" spans="1:23" ht="15" customHeight="1">
      <c r="A70" s="1151" t="s">
        <v>1576</v>
      </c>
      <c r="B70" s="1151"/>
      <c r="C70" s="1151"/>
      <c r="D70" s="1151"/>
      <c r="E70" s="1151"/>
      <c r="F70" s="1151"/>
      <c r="G70" s="1151"/>
      <c r="H70" s="1151"/>
      <c r="I70" s="1151"/>
      <c r="J70" s="1151"/>
      <c r="K70" s="1151"/>
      <c r="L70" s="1151"/>
      <c r="M70" s="1151"/>
      <c r="N70" s="1151"/>
      <c r="O70" s="1151"/>
      <c r="P70" s="1151"/>
      <c r="Q70" s="1151"/>
      <c r="R70" s="1151"/>
      <c r="S70" s="1151"/>
      <c r="T70" s="1151"/>
      <c r="U70" s="1151"/>
      <c r="V70" s="1151"/>
    </row>
    <row r="71" spans="1:23" ht="15" customHeight="1">
      <c r="A71" s="1279" t="s">
        <v>1575</v>
      </c>
      <c r="B71" s="1279"/>
      <c r="C71" s="1279"/>
      <c r="D71" s="1279"/>
      <c r="E71" s="1279"/>
      <c r="F71" s="1279"/>
      <c r="G71" s="1279"/>
      <c r="H71" s="1279"/>
      <c r="I71" s="1279"/>
      <c r="J71" s="1279"/>
      <c r="K71" s="1279"/>
      <c r="L71" s="1279"/>
      <c r="M71" s="1279"/>
      <c r="N71" s="1279"/>
      <c r="O71" s="1279"/>
      <c r="P71" s="1279"/>
      <c r="Q71" s="1279"/>
      <c r="R71" s="1279"/>
      <c r="S71" s="1279"/>
      <c r="T71" s="1279"/>
      <c r="U71" s="1279"/>
      <c r="V71" s="1279"/>
      <c r="W71" s="1279"/>
    </row>
    <row r="72" spans="1:23" ht="15" customHeight="1">
      <c r="A72" s="1279"/>
      <c r="B72" s="1279"/>
      <c r="C72" s="1279"/>
      <c r="D72" s="1279"/>
      <c r="E72" s="1279"/>
      <c r="F72" s="1279"/>
      <c r="G72" s="1279"/>
      <c r="H72" s="1279"/>
      <c r="I72" s="1279"/>
      <c r="J72" s="1279"/>
      <c r="K72" s="1279"/>
      <c r="L72" s="1279"/>
      <c r="M72" s="1279"/>
      <c r="N72" s="1279"/>
      <c r="O72" s="1279"/>
      <c r="P72" s="1279"/>
      <c r="Q72" s="1279"/>
      <c r="R72" s="1279"/>
      <c r="S72" s="1279"/>
      <c r="T72" s="1279"/>
      <c r="U72" s="1279"/>
      <c r="V72" s="1279"/>
      <c r="W72" s="1279"/>
    </row>
    <row r="73" spans="1:23" ht="15" customHeight="1">
      <c r="A73" s="1150" t="s">
        <v>1650</v>
      </c>
      <c r="B73" s="1150"/>
      <c r="C73" s="1150"/>
      <c r="D73" s="1150"/>
      <c r="E73" s="1150"/>
      <c r="F73" s="1150"/>
      <c r="G73" s="1150"/>
      <c r="H73" s="1150"/>
      <c r="I73" s="1150"/>
      <c r="J73" s="1150"/>
      <c r="K73" s="1150"/>
      <c r="L73" s="1150"/>
      <c r="M73" s="1150"/>
      <c r="N73" s="1150"/>
      <c r="O73" s="1150"/>
      <c r="P73" s="1150"/>
      <c r="Q73" s="1150"/>
      <c r="R73" s="1150"/>
      <c r="S73" s="1150"/>
      <c r="T73" s="1150"/>
      <c r="U73" s="1150"/>
      <c r="V73" s="1150"/>
    </row>
    <row r="74" spans="1:23" ht="15" customHeight="1">
      <c r="A74" s="1118" t="s">
        <v>1574</v>
      </c>
      <c r="B74" s="1118"/>
      <c r="C74" s="1118"/>
      <c r="D74" s="1118"/>
      <c r="E74" s="1118"/>
      <c r="F74" s="1118"/>
      <c r="G74" s="1118"/>
      <c r="H74" s="1118"/>
      <c r="I74" s="1118"/>
      <c r="J74" s="1118"/>
      <c r="K74" s="1118"/>
      <c r="L74" s="1118"/>
      <c r="M74" s="1118"/>
      <c r="N74" s="1118"/>
      <c r="O74" s="1118"/>
      <c r="P74" s="1118"/>
      <c r="Q74" s="1118"/>
      <c r="R74" s="1118"/>
      <c r="S74" s="1118"/>
      <c r="T74" s="1118"/>
      <c r="U74" s="1118"/>
      <c r="V74" s="1118"/>
    </row>
    <row r="75" spans="1:23">
      <c r="A75" s="1118" t="s">
        <v>1789</v>
      </c>
      <c r="B75" s="1118"/>
      <c r="C75" s="1118"/>
      <c r="D75" s="1118"/>
      <c r="E75" s="1118"/>
      <c r="F75" s="1118"/>
      <c r="G75" s="1118"/>
      <c r="H75" s="1118"/>
      <c r="I75" s="1118"/>
      <c r="J75" s="1118"/>
      <c r="K75" s="1118"/>
      <c r="L75" s="1118"/>
      <c r="M75" s="1118"/>
      <c r="N75" s="1118"/>
      <c r="O75" s="1118"/>
      <c r="P75" s="1118"/>
      <c r="Q75" s="1118"/>
      <c r="R75" s="1118"/>
      <c r="S75" s="1118"/>
      <c r="T75" s="1118"/>
      <c r="U75" s="1118"/>
      <c r="V75" s="1118"/>
      <c r="W75" s="1118"/>
    </row>
    <row r="76" spans="1:23" ht="15" customHeight="1">
      <c r="A76" s="1118" t="s">
        <v>1791</v>
      </c>
      <c r="B76" s="1118"/>
      <c r="C76" s="1118"/>
      <c r="D76" s="1118"/>
      <c r="E76" s="1118"/>
      <c r="F76" s="1118"/>
      <c r="G76" s="1118"/>
      <c r="H76" s="1118"/>
      <c r="I76" s="1118"/>
      <c r="J76" s="1118"/>
      <c r="K76" s="1118"/>
      <c r="L76" s="1118"/>
      <c r="M76" s="1118"/>
      <c r="N76" s="1118"/>
      <c r="O76" s="1118"/>
      <c r="P76" s="1118"/>
      <c r="Q76" s="1118"/>
      <c r="R76" s="1118"/>
      <c r="S76" s="1118"/>
      <c r="T76" s="1118"/>
      <c r="U76" s="1118"/>
      <c r="V76" s="1118"/>
      <c r="W76" s="1118"/>
    </row>
    <row r="77" spans="1:23" ht="15">
      <c r="A77" s="614"/>
      <c r="B77" s="614"/>
      <c r="C77" s="614"/>
      <c r="D77" s="614"/>
      <c r="E77" s="614"/>
      <c r="F77" s="614"/>
      <c r="G77" s="614"/>
      <c r="H77" s="614"/>
      <c r="I77" s="614"/>
      <c r="J77" s="614"/>
      <c r="K77" s="614"/>
      <c r="L77" s="614"/>
      <c r="M77" s="614"/>
      <c r="N77" s="614"/>
      <c r="O77" s="614"/>
      <c r="P77" s="614"/>
      <c r="Q77" s="614"/>
      <c r="R77" s="614"/>
      <c r="S77" s="612"/>
      <c r="T77" s="612"/>
    </row>
    <row r="78" spans="1:23" ht="15">
      <c r="A78" s="614"/>
      <c r="B78" s="614"/>
      <c r="C78" s="614"/>
      <c r="D78" s="614"/>
      <c r="E78" s="614"/>
      <c r="F78" s="614"/>
      <c r="G78" s="614"/>
      <c r="H78" s="614"/>
      <c r="I78" s="614"/>
      <c r="J78" s="614"/>
      <c r="K78" s="614"/>
      <c r="L78" s="614"/>
      <c r="M78" s="614"/>
      <c r="N78" s="614"/>
      <c r="O78" s="614"/>
      <c r="P78" s="614"/>
      <c r="Q78" s="614"/>
      <c r="R78" s="614"/>
      <c r="S78" s="612"/>
      <c r="T78" s="612"/>
    </row>
    <row r="79" spans="1:23" ht="15">
      <c r="A79" s="614"/>
      <c r="B79" s="614"/>
      <c r="C79" s="614"/>
      <c r="D79" s="614"/>
      <c r="E79" s="614"/>
      <c r="F79" s="614"/>
      <c r="G79" s="614"/>
      <c r="H79" s="614"/>
      <c r="I79" s="614"/>
      <c r="J79" s="614"/>
      <c r="K79" s="614"/>
      <c r="L79" s="614"/>
      <c r="M79" s="614"/>
      <c r="N79" s="614"/>
      <c r="O79" s="614"/>
      <c r="P79" s="614"/>
      <c r="Q79" s="614"/>
      <c r="R79" s="614"/>
      <c r="S79" s="612"/>
      <c r="T79" s="612"/>
    </row>
    <row r="80" spans="1:23" ht="15">
      <c r="A80" s="1194" t="s">
        <v>333</v>
      </c>
      <c r="B80" s="1194"/>
      <c r="C80" s="1194"/>
      <c r="D80" s="1194"/>
      <c r="E80" s="1194"/>
      <c r="F80" s="1194"/>
      <c r="G80" s="1194"/>
      <c r="H80" s="1194"/>
      <c r="I80" s="1194"/>
      <c r="J80" s="1194"/>
      <c r="K80" s="1194"/>
      <c r="L80" s="1194"/>
      <c r="M80" s="1194"/>
      <c r="N80" s="1194"/>
      <c r="O80" s="1194"/>
      <c r="P80" s="1194"/>
      <c r="Q80" s="1194"/>
      <c r="R80" s="1194"/>
      <c r="S80" s="1194"/>
      <c r="T80" s="1194"/>
      <c r="U80" s="1194"/>
      <c r="V80" s="1194"/>
    </row>
    <row r="81" spans="1:23" ht="15.75" thickBot="1">
      <c r="B81" s="435"/>
      <c r="C81" s="435"/>
      <c r="D81" s="435"/>
      <c r="E81" s="435"/>
      <c r="F81" s="436"/>
      <c r="G81" s="435"/>
      <c r="H81" s="435"/>
      <c r="I81" s="619"/>
      <c r="J81" s="619"/>
    </row>
    <row r="82" spans="1:23" ht="15" customHeight="1">
      <c r="A82" s="1192" t="s">
        <v>952</v>
      </c>
      <c r="B82" s="1218" t="s">
        <v>2</v>
      </c>
      <c r="C82" s="1205" t="s">
        <v>591</v>
      </c>
      <c r="D82" s="1206"/>
      <c r="E82" s="1206"/>
      <c r="F82" s="1207"/>
      <c r="G82" s="1220" t="s">
        <v>592</v>
      </c>
      <c r="H82" s="1197" t="s">
        <v>1281</v>
      </c>
      <c r="I82" s="1284"/>
      <c r="J82" s="1220" t="s">
        <v>1284</v>
      </c>
      <c r="K82" s="1197" t="s">
        <v>10</v>
      </c>
      <c r="L82" s="1198"/>
      <c r="M82" s="1211" t="s">
        <v>450</v>
      </c>
      <c r="N82" s="1212"/>
      <c r="O82" s="1212"/>
      <c r="P82" s="1212"/>
      <c r="Q82" s="1212"/>
      <c r="R82" s="1208" t="s">
        <v>1667</v>
      </c>
      <c r="S82" s="1209"/>
      <c r="T82" s="1210"/>
    </row>
    <row r="83" spans="1:23" ht="30.75" thickBot="1">
      <c r="A83" s="1193"/>
      <c r="B83" s="1219"/>
      <c r="C83" s="1213" t="s">
        <v>593</v>
      </c>
      <c r="D83" s="1214"/>
      <c r="E83" s="216" t="s">
        <v>594</v>
      </c>
      <c r="F83" s="216" t="s">
        <v>595</v>
      </c>
      <c r="G83" s="1221"/>
      <c r="H83" s="1161"/>
      <c r="I83" s="1258"/>
      <c r="J83" s="1221"/>
      <c r="K83" s="1199"/>
      <c r="L83" s="1200"/>
      <c r="M83" s="1201" t="s">
        <v>453</v>
      </c>
      <c r="N83" s="1202"/>
      <c r="O83" s="617" t="s">
        <v>314</v>
      </c>
      <c r="P83" s="1215" t="s">
        <v>315</v>
      </c>
      <c r="Q83" s="1216"/>
      <c r="R83" s="511" t="s">
        <v>2</v>
      </c>
      <c r="S83" s="512" t="s">
        <v>1629</v>
      </c>
      <c r="T83" s="513" t="s">
        <v>1633</v>
      </c>
    </row>
    <row r="84" spans="1:23" ht="43.5" customHeight="1">
      <c r="A84" s="67">
        <v>1</v>
      </c>
      <c r="B84" s="73">
        <v>39912</v>
      </c>
      <c r="C84" s="1280" t="s">
        <v>464</v>
      </c>
      <c r="D84" s="1281"/>
      <c r="E84" s="68" t="s">
        <v>1153</v>
      </c>
      <c r="F84" s="55" t="s">
        <v>1154</v>
      </c>
      <c r="G84" s="56" t="s">
        <v>134</v>
      </c>
      <c r="H84" s="1280" t="s">
        <v>602</v>
      </c>
      <c r="I84" s="1281"/>
      <c r="J84" s="69">
        <v>3500000000</v>
      </c>
      <c r="K84" s="1285" t="s">
        <v>598</v>
      </c>
      <c r="L84" s="1286"/>
      <c r="M84" s="434">
        <v>40002</v>
      </c>
      <c r="N84" s="433">
        <v>3</v>
      </c>
      <c r="O84" s="69">
        <v>-1000000000</v>
      </c>
      <c r="P84" s="1224">
        <f>O84+J84</f>
        <v>2500000000</v>
      </c>
      <c r="Q84" s="1225"/>
      <c r="R84" s="514">
        <v>40137</v>
      </c>
      <c r="S84" s="515" t="s">
        <v>1611</v>
      </c>
      <c r="T84" s="516">
        <v>140000000</v>
      </c>
    </row>
    <row r="85" spans="1:23" ht="44.25" customHeight="1" thickBot="1">
      <c r="A85" s="75">
        <v>2</v>
      </c>
      <c r="B85" s="54">
        <v>39912</v>
      </c>
      <c r="C85" s="1282" t="s">
        <v>1319</v>
      </c>
      <c r="D85" s="1283"/>
      <c r="E85" s="76" t="s">
        <v>1153</v>
      </c>
      <c r="F85" s="57" t="s">
        <v>1154</v>
      </c>
      <c r="G85" s="425" t="s">
        <v>134</v>
      </c>
      <c r="H85" s="1282" t="s">
        <v>602</v>
      </c>
      <c r="I85" s="1283"/>
      <c r="J85" s="77">
        <v>1500000000</v>
      </c>
      <c r="K85" s="1222" t="s">
        <v>598</v>
      </c>
      <c r="L85" s="1223"/>
      <c r="M85" s="432">
        <v>40002</v>
      </c>
      <c r="N85" s="431">
        <v>3</v>
      </c>
      <c r="O85" s="77">
        <v>-500000000</v>
      </c>
      <c r="P85" s="1203">
        <f>O85+J85</f>
        <v>1000000000</v>
      </c>
      <c r="Q85" s="1204"/>
      <c r="R85" s="517"/>
      <c r="S85" s="518"/>
      <c r="T85" s="519"/>
      <c r="U85" s="613"/>
      <c r="V85" s="613"/>
    </row>
    <row r="86" spans="1:23" ht="15" customHeight="1">
      <c r="B86" s="430"/>
      <c r="C86" s="429"/>
      <c r="D86" s="613"/>
      <c r="E86" s="613"/>
      <c r="F86" s="36"/>
      <c r="G86" s="613"/>
      <c r="H86" s="428"/>
      <c r="I86" s="223"/>
      <c r="J86" s="223"/>
      <c r="R86" s="497"/>
      <c r="S86" s="497"/>
      <c r="T86" s="498"/>
      <c r="U86" s="499"/>
      <c r="V86" s="499"/>
    </row>
    <row r="87" spans="1:23" ht="15.75" thickBot="1">
      <c r="B87" s="613"/>
      <c r="C87" s="614"/>
      <c r="D87" s="613"/>
      <c r="E87" s="613"/>
      <c r="F87" s="36"/>
      <c r="G87" s="1191" t="s">
        <v>317</v>
      </c>
      <c r="H87" s="1191"/>
      <c r="I87" s="1191"/>
      <c r="J87" s="475">
        <f>SUM(J84:J85)</f>
        <v>5000000000</v>
      </c>
      <c r="L87" s="477"/>
      <c r="M87" s="477"/>
      <c r="N87" s="476"/>
      <c r="O87" s="1217" t="s">
        <v>316</v>
      </c>
      <c r="P87" s="1217"/>
      <c r="Q87" s="350">
        <f>SUM(P84:Q85)</f>
        <v>3500000000</v>
      </c>
    </row>
    <row r="88" spans="1:23" ht="15.75" thickTop="1">
      <c r="B88" s="613"/>
      <c r="C88" s="614"/>
      <c r="D88" s="613"/>
      <c r="E88" s="613"/>
      <c r="F88" s="36"/>
      <c r="G88" s="615"/>
      <c r="H88" s="72"/>
      <c r="J88" s="62"/>
    </row>
    <row r="89" spans="1:23">
      <c r="B89" s="613"/>
      <c r="C89" s="614"/>
      <c r="D89" s="613"/>
      <c r="E89" s="613"/>
      <c r="F89" s="36"/>
      <c r="G89" s="79"/>
      <c r="H89" s="80"/>
      <c r="J89" s="62"/>
    </row>
    <row r="90" spans="1:23" ht="14.25" customHeight="1">
      <c r="A90" s="1195" t="s">
        <v>1535</v>
      </c>
      <c r="B90" s="1195"/>
      <c r="C90" s="1195"/>
      <c r="D90" s="1195"/>
      <c r="E90" s="1195"/>
      <c r="F90" s="1195"/>
      <c r="G90" s="1195"/>
      <c r="H90" s="1195"/>
      <c r="I90" s="1195"/>
      <c r="J90" s="1195"/>
      <c r="K90" s="1195"/>
      <c r="L90" s="1195"/>
      <c r="M90" s="1195"/>
      <c r="N90" s="1195"/>
      <c r="O90" s="1195"/>
      <c r="P90" s="1195"/>
      <c r="Q90" s="1195"/>
      <c r="R90" s="1195"/>
      <c r="S90" s="1195"/>
      <c r="T90" s="1195"/>
      <c r="U90" s="1195"/>
      <c r="V90" s="1195"/>
    </row>
    <row r="91" spans="1:23" ht="14.25" customHeight="1">
      <c r="A91" s="1195" t="s">
        <v>1536</v>
      </c>
      <c r="B91" s="1195"/>
      <c r="C91" s="1195"/>
      <c r="D91" s="1195"/>
      <c r="E91" s="1195"/>
      <c r="F91" s="1195"/>
      <c r="G91" s="1195"/>
      <c r="H91" s="1195"/>
      <c r="I91" s="1195"/>
      <c r="J91" s="1195"/>
      <c r="K91" s="1195"/>
      <c r="L91" s="1195"/>
      <c r="M91" s="1195"/>
      <c r="N91" s="1195"/>
      <c r="O91" s="1195"/>
      <c r="P91" s="1195"/>
      <c r="Q91" s="1195"/>
      <c r="R91" s="1195"/>
      <c r="S91" s="1195"/>
      <c r="T91" s="1195"/>
      <c r="U91" s="1195"/>
      <c r="V91" s="1195"/>
    </row>
    <row r="92" spans="1:23">
      <c r="A92" s="1190" t="s">
        <v>319</v>
      </c>
      <c r="B92" s="1190"/>
      <c r="C92" s="1190"/>
      <c r="D92" s="1190"/>
      <c r="E92" s="1190"/>
      <c r="F92" s="1190"/>
      <c r="G92" s="1190"/>
      <c r="H92" s="1190"/>
      <c r="I92" s="1190"/>
      <c r="J92" s="1190"/>
      <c r="K92" s="1190"/>
      <c r="L92" s="1190"/>
      <c r="M92" s="1190"/>
      <c r="N92" s="1190"/>
      <c r="O92" s="1190"/>
      <c r="P92" s="1190"/>
      <c r="Q92" s="1190"/>
      <c r="R92" s="1190"/>
      <c r="S92" s="1190"/>
      <c r="T92" s="1190"/>
      <c r="U92" s="1190"/>
    </row>
    <row r="93" spans="1:23">
      <c r="A93" s="1196" t="s">
        <v>1671</v>
      </c>
      <c r="B93" s="1196"/>
      <c r="C93" s="1196"/>
      <c r="D93" s="1196"/>
      <c r="E93" s="1196"/>
      <c r="F93" s="1196"/>
      <c r="G93" s="1196"/>
      <c r="H93" s="1196"/>
      <c r="I93" s="1196"/>
      <c r="J93" s="1196"/>
      <c r="K93" s="1196"/>
      <c r="L93" s="1196"/>
      <c r="M93" s="1196"/>
      <c r="N93" s="1196"/>
      <c r="O93" s="1196"/>
      <c r="P93" s="1196"/>
      <c r="Q93" s="1196"/>
      <c r="R93" s="1196"/>
      <c r="S93" s="1196"/>
      <c r="T93" s="1196"/>
      <c r="U93" s="1196"/>
      <c r="V93" s="1196"/>
      <c r="W93" s="621"/>
    </row>
    <row r="94" spans="1:23" ht="15">
      <c r="A94" s="614"/>
      <c r="B94" s="614"/>
      <c r="C94" s="614"/>
      <c r="D94" s="614"/>
      <c r="E94" s="614"/>
      <c r="F94" s="614"/>
      <c r="G94" s="614"/>
      <c r="H94" s="614"/>
      <c r="I94" s="614"/>
      <c r="J94" s="614"/>
      <c r="K94" s="614"/>
      <c r="L94" s="614"/>
      <c r="M94" s="614"/>
      <c r="N94" s="614"/>
      <c r="O94" s="614"/>
      <c r="P94" s="614"/>
      <c r="Q94" s="614"/>
      <c r="R94" s="614"/>
      <c r="S94" s="612"/>
      <c r="T94" s="612"/>
    </row>
    <row r="95" spans="1:23" ht="14.25" customHeight="1">
      <c r="A95" s="613"/>
      <c r="B95" s="613"/>
      <c r="C95" s="613"/>
      <c r="D95" s="36"/>
      <c r="E95" s="36"/>
      <c r="F95" s="615"/>
      <c r="G95" s="427"/>
      <c r="H95" s="427"/>
      <c r="I95" s="427"/>
      <c r="J95" s="427"/>
      <c r="K95" s="426"/>
      <c r="L95" s="426"/>
      <c r="M95" s="612"/>
      <c r="N95" s="612"/>
      <c r="O95" s="612"/>
      <c r="P95" s="612"/>
      <c r="Q95" s="612"/>
      <c r="R95" s="612"/>
      <c r="S95" s="612"/>
      <c r="T95" s="612"/>
    </row>
    <row r="96" spans="1:23" ht="15">
      <c r="A96" s="613"/>
      <c r="B96" s="613"/>
      <c r="C96" s="613"/>
      <c r="D96" s="36"/>
      <c r="E96" s="36"/>
      <c r="F96" s="615"/>
      <c r="G96" s="427"/>
      <c r="H96" s="427"/>
      <c r="I96" s="427"/>
      <c r="J96" s="427"/>
      <c r="K96" s="426"/>
      <c r="L96" s="426"/>
      <c r="M96" s="612"/>
      <c r="N96" s="612"/>
      <c r="O96" s="612"/>
      <c r="P96" s="612"/>
      <c r="Q96" s="612"/>
      <c r="R96" s="612"/>
      <c r="S96" s="612"/>
      <c r="T96" s="612"/>
    </row>
    <row r="97" spans="1:20" ht="15">
      <c r="A97" s="613"/>
      <c r="B97" s="613"/>
      <c r="C97" s="613"/>
      <c r="D97" s="36"/>
      <c r="E97" s="36"/>
      <c r="F97" s="615"/>
      <c r="G97" s="427"/>
      <c r="H97" s="427"/>
      <c r="I97" s="427"/>
      <c r="J97" s="427"/>
      <c r="K97" s="426"/>
      <c r="L97" s="426"/>
      <c r="M97" s="612"/>
      <c r="N97" s="612"/>
      <c r="O97" s="612"/>
      <c r="P97" s="612"/>
      <c r="Q97" s="612"/>
      <c r="R97" s="612"/>
      <c r="S97" s="612"/>
      <c r="T97" s="612"/>
    </row>
    <row r="98" spans="1:20" ht="15">
      <c r="A98" s="613"/>
      <c r="B98" s="613"/>
      <c r="C98" s="613"/>
      <c r="D98" s="36"/>
      <c r="E98" s="36"/>
      <c r="F98" s="615"/>
      <c r="G98" s="427"/>
      <c r="H98" s="427"/>
      <c r="I98" s="427"/>
      <c r="J98" s="427"/>
      <c r="K98" s="426"/>
      <c r="L98" s="426"/>
      <c r="M98" s="612"/>
      <c r="N98" s="612"/>
      <c r="O98" s="612"/>
      <c r="P98" s="612"/>
      <c r="Q98" s="612"/>
      <c r="R98" s="612"/>
      <c r="S98" s="612"/>
      <c r="T98" s="612"/>
    </row>
    <row r="99" spans="1:20" ht="15">
      <c r="A99" s="613"/>
      <c r="B99" s="613"/>
      <c r="C99" s="613"/>
      <c r="D99" s="36"/>
      <c r="E99" s="36"/>
      <c r="F99" s="615"/>
      <c r="G99" s="427"/>
      <c r="H99" s="427"/>
      <c r="I99" s="427"/>
      <c r="J99" s="427"/>
      <c r="K99" s="426"/>
      <c r="L99" s="426"/>
      <c r="M99" s="612"/>
      <c r="N99" s="612"/>
      <c r="O99" s="612"/>
      <c r="P99" s="612"/>
      <c r="Q99" s="612"/>
      <c r="R99" s="612"/>
      <c r="S99" s="612"/>
      <c r="T99" s="612"/>
    </row>
    <row r="100" spans="1:20" ht="15">
      <c r="A100" s="613"/>
      <c r="B100" s="613"/>
      <c r="C100" s="613"/>
      <c r="D100" s="36"/>
      <c r="E100" s="36"/>
      <c r="F100" s="615"/>
      <c r="G100" s="427"/>
      <c r="H100" s="427"/>
      <c r="I100" s="427"/>
      <c r="J100" s="427"/>
      <c r="K100" s="426"/>
      <c r="L100" s="426"/>
      <c r="M100" s="612"/>
      <c r="N100" s="612"/>
      <c r="O100" s="612"/>
      <c r="P100" s="612"/>
      <c r="Q100" s="612"/>
      <c r="R100" s="612"/>
      <c r="S100" s="612"/>
      <c r="T100" s="612"/>
    </row>
    <row r="101" spans="1:20" ht="15">
      <c r="A101" s="613"/>
      <c r="B101" s="613"/>
      <c r="C101" s="613"/>
      <c r="D101" s="36"/>
      <c r="E101" s="36"/>
      <c r="F101" s="615"/>
      <c r="G101" s="427"/>
      <c r="H101" s="427"/>
      <c r="I101" s="427"/>
      <c r="J101" s="427"/>
      <c r="K101" s="426"/>
      <c r="L101" s="426"/>
      <c r="M101" s="612"/>
      <c r="N101" s="612"/>
      <c r="O101" s="612"/>
      <c r="P101" s="612"/>
      <c r="Q101" s="612"/>
      <c r="R101" s="612"/>
      <c r="S101" s="612"/>
      <c r="T101" s="612"/>
    </row>
    <row r="102" spans="1:20" ht="15">
      <c r="A102" s="613"/>
      <c r="B102" s="613"/>
      <c r="C102" s="613"/>
      <c r="D102" s="36"/>
      <c r="E102" s="36"/>
      <c r="F102" s="615"/>
      <c r="G102" s="427"/>
      <c r="H102" s="427"/>
      <c r="I102" s="427"/>
      <c r="J102" s="427"/>
      <c r="K102" s="426"/>
      <c r="L102" s="426"/>
      <c r="M102" s="612"/>
      <c r="N102" s="612"/>
      <c r="O102" s="612"/>
      <c r="P102" s="612"/>
      <c r="Q102" s="612"/>
      <c r="R102" s="612"/>
      <c r="S102" s="612"/>
      <c r="T102" s="612"/>
    </row>
    <row r="103" spans="1:20" ht="15">
      <c r="A103" s="613"/>
      <c r="B103" s="613"/>
      <c r="C103" s="613"/>
      <c r="D103" s="36"/>
      <c r="E103" s="36"/>
      <c r="F103" s="615"/>
      <c r="G103" s="427"/>
      <c r="H103" s="427"/>
      <c r="I103" s="427"/>
      <c r="J103" s="427"/>
      <c r="K103" s="426"/>
      <c r="L103" s="426"/>
      <c r="M103" s="612"/>
      <c r="N103" s="612"/>
      <c r="O103" s="612"/>
      <c r="P103" s="612"/>
      <c r="Q103" s="612"/>
      <c r="R103" s="612"/>
      <c r="S103" s="612"/>
      <c r="T103" s="612"/>
    </row>
    <row r="104" spans="1:20" ht="15">
      <c r="A104" s="613"/>
      <c r="B104" s="613"/>
      <c r="C104" s="613"/>
      <c r="D104" s="36"/>
      <c r="E104" s="36"/>
      <c r="F104" s="615"/>
      <c r="G104" s="427"/>
      <c r="H104" s="427"/>
      <c r="I104" s="427"/>
      <c r="J104" s="427"/>
      <c r="K104" s="426"/>
      <c r="L104" s="426"/>
      <c r="M104" s="612"/>
      <c r="N104" s="612"/>
      <c r="O104" s="612"/>
      <c r="P104" s="612"/>
      <c r="Q104" s="612"/>
      <c r="R104" s="612"/>
      <c r="S104" s="612"/>
      <c r="T104" s="612"/>
    </row>
    <row r="105" spans="1:20" ht="15">
      <c r="A105" s="613"/>
      <c r="B105" s="613"/>
      <c r="C105" s="613"/>
      <c r="D105" s="36"/>
      <c r="E105" s="36"/>
      <c r="F105" s="615"/>
      <c r="G105" s="427"/>
      <c r="H105" s="427"/>
      <c r="I105" s="427"/>
      <c r="J105" s="427"/>
      <c r="K105" s="426"/>
      <c r="L105" s="426"/>
      <c r="M105" s="612"/>
      <c r="N105" s="612"/>
      <c r="O105" s="612"/>
      <c r="P105" s="612"/>
      <c r="Q105" s="612"/>
      <c r="R105" s="612"/>
      <c r="S105" s="612"/>
      <c r="T105" s="612"/>
    </row>
    <row r="106" spans="1:20" ht="15">
      <c r="A106" s="613"/>
      <c r="B106" s="613"/>
      <c r="C106" s="613"/>
      <c r="D106" s="36"/>
      <c r="E106" s="36"/>
      <c r="F106" s="615"/>
      <c r="G106" s="427"/>
      <c r="H106" s="427"/>
      <c r="I106" s="427"/>
      <c r="J106" s="427"/>
      <c r="K106" s="426"/>
      <c r="L106" s="426"/>
      <c r="M106" s="612"/>
      <c r="N106" s="612"/>
      <c r="O106" s="612"/>
      <c r="P106" s="612"/>
      <c r="Q106" s="612"/>
      <c r="R106" s="612"/>
      <c r="S106" s="612"/>
      <c r="T106" s="612"/>
    </row>
    <row r="107" spans="1:20" ht="15">
      <c r="A107" s="613"/>
      <c r="B107" s="613"/>
      <c r="C107" s="613"/>
      <c r="D107" s="36"/>
      <c r="E107" s="36"/>
      <c r="F107" s="615"/>
      <c r="G107" s="427"/>
      <c r="H107" s="427"/>
      <c r="I107" s="427"/>
      <c r="J107" s="427"/>
      <c r="K107" s="426"/>
      <c r="L107" s="426"/>
      <c r="M107" s="612"/>
      <c r="N107" s="612"/>
      <c r="O107" s="612"/>
      <c r="P107" s="612"/>
      <c r="Q107" s="612"/>
      <c r="R107" s="612"/>
      <c r="S107" s="612"/>
      <c r="T107" s="612"/>
    </row>
    <row r="108" spans="1:20" ht="15">
      <c r="A108" s="613"/>
      <c r="B108" s="613"/>
      <c r="C108" s="613"/>
      <c r="D108" s="36"/>
      <c r="E108" s="36"/>
      <c r="F108" s="615"/>
      <c r="G108" s="427"/>
      <c r="H108" s="427"/>
      <c r="I108" s="427"/>
      <c r="J108" s="427"/>
      <c r="K108" s="426"/>
      <c r="L108" s="426"/>
      <c r="M108" s="612"/>
      <c r="N108" s="612"/>
      <c r="O108" s="612"/>
      <c r="P108" s="612"/>
      <c r="Q108" s="612"/>
      <c r="R108" s="612"/>
      <c r="S108" s="612"/>
      <c r="T108" s="612"/>
    </row>
    <row r="109" spans="1:20" ht="15">
      <c r="A109" s="613"/>
      <c r="B109" s="613"/>
      <c r="C109" s="613"/>
      <c r="D109" s="36"/>
      <c r="E109" s="36"/>
      <c r="F109" s="615"/>
      <c r="G109" s="427"/>
      <c r="H109" s="427"/>
      <c r="I109" s="427"/>
      <c r="J109" s="427"/>
      <c r="K109" s="426"/>
      <c r="L109" s="426"/>
      <c r="M109" s="612"/>
      <c r="N109" s="612"/>
      <c r="O109" s="612"/>
      <c r="P109" s="612"/>
      <c r="Q109" s="612"/>
      <c r="R109" s="612"/>
      <c r="S109" s="612"/>
      <c r="T109" s="612"/>
    </row>
    <row r="110" spans="1:20" ht="15">
      <c r="A110" s="613"/>
      <c r="B110" s="613"/>
      <c r="C110" s="613"/>
      <c r="D110" s="36"/>
      <c r="E110" s="36"/>
      <c r="F110" s="615"/>
      <c r="G110" s="427"/>
      <c r="H110" s="427"/>
      <c r="I110" s="427"/>
      <c r="J110" s="427"/>
      <c r="K110" s="426"/>
      <c r="L110" s="426"/>
      <c r="M110" s="612"/>
      <c r="N110" s="612"/>
      <c r="O110" s="612"/>
      <c r="P110" s="612"/>
      <c r="Q110" s="612"/>
      <c r="R110" s="612"/>
      <c r="S110" s="612"/>
      <c r="T110" s="612"/>
    </row>
    <row r="111" spans="1:20" ht="15">
      <c r="A111" s="613"/>
      <c r="B111" s="613"/>
      <c r="C111" s="613"/>
      <c r="D111" s="36"/>
      <c r="E111" s="36"/>
      <c r="F111" s="615"/>
      <c r="G111" s="427"/>
      <c r="H111" s="427"/>
      <c r="I111" s="427"/>
      <c r="J111" s="427"/>
      <c r="K111" s="426"/>
      <c r="L111" s="426"/>
      <c r="M111" s="612"/>
      <c r="N111" s="612"/>
      <c r="O111" s="612"/>
      <c r="P111" s="612"/>
      <c r="Q111" s="612"/>
      <c r="R111" s="612"/>
      <c r="S111" s="612"/>
      <c r="T111" s="612"/>
    </row>
    <row r="112" spans="1:20" ht="15">
      <c r="A112" s="613"/>
      <c r="B112" s="613"/>
      <c r="C112" s="613"/>
      <c r="D112" s="36"/>
      <c r="E112" s="36"/>
      <c r="F112" s="615"/>
      <c r="G112" s="427"/>
      <c r="H112" s="427"/>
      <c r="I112" s="427"/>
      <c r="J112" s="427"/>
      <c r="K112" s="426"/>
      <c r="L112" s="426"/>
      <c r="M112" s="612"/>
      <c r="N112" s="612"/>
      <c r="O112" s="612"/>
      <c r="P112" s="612"/>
      <c r="Q112" s="612"/>
      <c r="R112" s="612"/>
      <c r="S112" s="612"/>
      <c r="T112" s="612"/>
    </row>
    <row r="113" spans="1:20" ht="15">
      <c r="A113" s="613"/>
      <c r="B113" s="613"/>
      <c r="C113" s="613"/>
      <c r="D113" s="36"/>
      <c r="E113" s="36"/>
      <c r="F113" s="615"/>
      <c r="G113" s="427"/>
      <c r="H113" s="427"/>
      <c r="I113" s="427"/>
      <c r="J113" s="427"/>
      <c r="K113" s="426"/>
      <c r="L113" s="426"/>
      <c r="M113" s="612"/>
      <c r="N113" s="612"/>
      <c r="O113" s="612"/>
      <c r="P113" s="612"/>
      <c r="Q113" s="612"/>
      <c r="R113" s="612"/>
      <c r="S113" s="612"/>
      <c r="T113" s="612"/>
    </row>
    <row r="114" spans="1:20" ht="15">
      <c r="A114" s="613"/>
      <c r="B114" s="613"/>
      <c r="C114" s="613"/>
      <c r="D114" s="36"/>
      <c r="E114" s="36"/>
      <c r="F114" s="615"/>
      <c r="G114" s="427"/>
      <c r="H114" s="427"/>
      <c r="I114" s="427"/>
      <c r="J114" s="427"/>
      <c r="K114" s="426"/>
      <c r="L114" s="426"/>
      <c r="M114" s="612"/>
      <c r="N114" s="612"/>
      <c r="O114" s="612"/>
      <c r="P114" s="612"/>
      <c r="Q114" s="612"/>
      <c r="R114" s="612"/>
      <c r="S114" s="612"/>
      <c r="T114" s="612"/>
    </row>
    <row r="115" spans="1:20" ht="15">
      <c r="A115" s="613"/>
      <c r="B115" s="613"/>
      <c r="C115" s="613"/>
      <c r="D115" s="36"/>
      <c r="E115" s="36"/>
      <c r="F115" s="615"/>
      <c r="G115" s="427"/>
      <c r="H115" s="427"/>
      <c r="I115" s="427"/>
      <c r="J115" s="427"/>
      <c r="K115" s="426"/>
      <c r="L115" s="426"/>
      <c r="M115" s="612"/>
      <c r="N115" s="612"/>
      <c r="O115" s="612"/>
      <c r="P115" s="612"/>
      <c r="Q115" s="612"/>
      <c r="R115" s="612"/>
      <c r="S115" s="612"/>
      <c r="T115" s="612"/>
    </row>
    <row r="116" spans="1:20" ht="15">
      <c r="A116" s="613"/>
      <c r="B116" s="613"/>
      <c r="C116" s="613"/>
      <c r="D116" s="36"/>
      <c r="E116" s="36"/>
      <c r="F116" s="615"/>
      <c r="G116" s="427"/>
      <c r="H116" s="427"/>
      <c r="I116" s="427"/>
      <c r="J116" s="427"/>
      <c r="K116" s="426"/>
      <c r="L116" s="426"/>
      <c r="M116" s="612"/>
      <c r="N116" s="612"/>
      <c r="O116" s="612"/>
      <c r="P116" s="612"/>
      <c r="Q116" s="612"/>
      <c r="R116" s="612"/>
      <c r="S116" s="612"/>
      <c r="T116" s="612"/>
    </row>
    <row r="117" spans="1:20" ht="15">
      <c r="A117" s="613"/>
      <c r="B117" s="613"/>
      <c r="C117" s="613"/>
      <c r="D117" s="36"/>
      <c r="E117" s="36"/>
      <c r="F117" s="615"/>
      <c r="G117" s="427"/>
      <c r="H117" s="427"/>
      <c r="I117" s="427"/>
      <c r="J117" s="427"/>
      <c r="K117" s="426"/>
      <c r="L117" s="426"/>
      <c r="M117" s="612"/>
      <c r="N117" s="612"/>
      <c r="O117" s="612"/>
      <c r="P117" s="612"/>
      <c r="Q117" s="612"/>
      <c r="R117" s="612"/>
      <c r="S117" s="612"/>
      <c r="T117" s="612"/>
    </row>
    <row r="118" spans="1:20" ht="15">
      <c r="A118" s="613"/>
      <c r="B118" s="613"/>
      <c r="C118" s="613"/>
      <c r="D118" s="36"/>
      <c r="E118" s="36"/>
      <c r="F118" s="615"/>
      <c r="G118" s="427"/>
      <c r="H118" s="427"/>
      <c r="I118" s="427"/>
      <c r="J118" s="427"/>
      <c r="K118" s="426"/>
      <c r="L118" s="426"/>
      <c r="M118" s="612"/>
      <c r="N118" s="612"/>
      <c r="O118" s="612"/>
      <c r="P118" s="612"/>
      <c r="Q118" s="612"/>
      <c r="R118" s="612"/>
      <c r="S118" s="612"/>
      <c r="T118" s="612"/>
    </row>
    <row r="119" spans="1:20" ht="15">
      <c r="A119" s="613"/>
      <c r="B119" s="613"/>
      <c r="C119" s="613"/>
      <c r="D119" s="36"/>
      <c r="E119" s="36"/>
      <c r="F119" s="615"/>
      <c r="G119" s="427"/>
      <c r="H119" s="427"/>
      <c r="I119" s="427"/>
      <c r="J119" s="427"/>
      <c r="K119" s="426"/>
      <c r="L119" s="426"/>
      <c r="M119" s="612"/>
      <c r="N119" s="612"/>
      <c r="O119" s="612"/>
      <c r="P119" s="612"/>
      <c r="Q119" s="612"/>
      <c r="R119" s="612"/>
      <c r="S119" s="612"/>
      <c r="T119" s="612"/>
    </row>
    <row r="120" spans="1:20" ht="15">
      <c r="A120" s="613"/>
      <c r="B120" s="613"/>
      <c r="C120" s="613"/>
      <c r="D120" s="36"/>
      <c r="E120" s="36"/>
      <c r="F120" s="615"/>
      <c r="G120" s="427"/>
      <c r="H120" s="427"/>
      <c r="I120" s="427"/>
      <c r="J120" s="427"/>
      <c r="K120" s="426"/>
      <c r="L120" s="426"/>
      <c r="M120" s="612"/>
      <c r="N120" s="612"/>
      <c r="O120" s="612"/>
      <c r="P120" s="612"/>
      <c r="Q120" s="612"/>
      <c r="R120" s="612"/>
      <c r="S120" s="612"/>
      <c r="T120" s="612"/>
    </row>
    <row r="121" spans="1:20" ht="15">
      <c r="A121" s="613"/>
      <c r="B121" s="613"/>
      <c r="C121" s="613"/>
      <c r="D121" s="36"/>
      <c r="E121" s="36"/>
      <c r="F121" s="615"/>
      <c r="G121" s="427"/>
      <c r="H121" s="427"/>
      <c r="I121" s="427"/>
      <c r="J121" s="427"/>
      <c r="K121" s="426"/>
      <c r="L121" s="426"/>
      <c r="M121" s="612"/>
      <c r="N121" s="612"/>
      <c r="O121" s="612"/>
      <c r="P121" s="612"/>
      <c r="Q121" s="612"/>
      <c r="R121" s="612"/>
      <c r="S121" s="612"/>
      <c r="T121" s="612"/>
    </row>
    <row r="122" spans="1:20" ht="15">
      <c r="A122" s="613"/>
      <c r="B122" s="613"/>
      <c r="C122" s="613"/>
      <c r="D122" s="36"/>
      <c r="E122" s="36"/>
      <c r="F122" s="615"/>
      <c r="G122" s="427"/>
      <c r="H122" s="427"/>
      <c r="I122" s="427"/>
      <c r="J122" s="427"/>
      <c r="K122" s="426"/>
      <c r="L122" s="426"/>
      <c r="M122" s="612"/>
      <c r="N122" s="612"/>
      <c r="O122" s="612"/>
      <c r="P122" s="612"/>
      <c r="Q122" s="612"/>
      <c r="R122" s="612"/>
      <c r="S122" s="612"/>
      <c r="T122" s="612"/>
    </row>
    <row r="123" spans="1:20" ht="15">
      <c r="A123" s="613"/>
      <c r="B123" s="613"/>
      <c r="C123" s="613"/>
      <c r="D123" s="36"/>
      <c r="E123" s="36"/>
      <c r="F123" s="615"/>
      <c r="G123" s="427"/>
      <c r="H123" s="427"/>
      <c r="I123" s="427"/>
      <c r="J123" s="427"/>
      <c r="K123" s="426"/>
      <c r="L123" s="426"/>
      <c r="M123" s="612"/>
      <c r="N123" s="612"/>
      <c r="O123" s="612"/>
      <c r="P123" s="612"/>
      <c r="Q123" s="612"/>
      <c r="R123" s="612"/>
      <c r="S123" s="612"/>
      <c r="T123" s="612"/>
    </row>
    <row r="124" spans="1:20" ht="15">
      <c r="A124" s="613"/>
      <c r="B124" s="613"/>
      <c r="C124" s="613"/>
      <c r="D124" s="36"/>
      <c r="E124" s="36"/>
      <c r="F124" s="615"/>
      <c r="G124" s="427"/>
      <c r="H124" s="427"/>
      <c r="I124" s="427"/>
      <c r="J124" s="427"/>
      <c r="K124" s="426"/>
      <c r="L124" s="426"/>
      <c r="M124" s="612"/>
      <c r="N124" s="612"/>
      <c r="O124" s="612"/>
      <c r="P124" s="612"/>
      <c r="Q124" s="612"/>
      <c r="R124" s="612"/>
      <c r="S124" s="612"/>
      <c r="T124" s="612"/>
    </row>
    <row r="125" spans="1:20" ht="15">
      <c r="A125" s="613"/>
      <c r="B125" s="613"/>
      <c r="C125" s="613"/>
      <c r="D125" s="36"/>
      <c r="E125" s="36"/>
      <c r="F125" s="615"/>
      <c r="G125" s="427"/>
      <c r="H125" s="427"/>
      <c r="I125" s="427"/>
      <c r="J125" s="427"/>
      <c r="K125" s="426"/>
      <c r="L125" s="426"/>
      <c r="M125" s="612"/>
      <c r="N125" s="612"/>
      <c r="O125" s="612"/>
      <c r="P125" s="612"/>
      <c r="Q125" s="612"/>
      <c r="R125" s="612"/>
      <c r="S125" s="612"/>
      <c r="T125" s="612"/>
    </row>
    <row r="126" spans="1:20" ht="15">
      <c r="A126" s="613"/>
      <c r="B126" s="613"/>
      <c r="C126" s="613"/>
      <c r="D126" s="36"/>
      <c r="E126" s="36"/>
      <c r="F126" s="615"/>
      <c r="G126" s="427"/>
      <c r="H126" s="427"/>
      <c r="I126" s="427"/>
      <c r="J126" s="427"/>
      <c r="K126" s="426"/>
      <c r="L126" s="426"/>
      <c r="M126" s="612"/>
      <c r="N126" s="612"/>
      <c r="O126" s="612"/>
      <c r="P126" s="612"/>
      <c r="Q126" s="612"/>
      <c r="R126" s="612"/>
      <c r="S126" s="612"/>
      <c r="T126" s="612"/>
    </row>
    <row r="127" spans="1:20" ht="15">
      <c r="A127" s="613"/>
      <c r="B127" s="613"/>
      <c r="C127" s="613"/>
      <c r="D127" s="36"/>
      <c r="E127" s="36"/>
      <c r="F127" s="615"/>
      <c r="G127" s="427"/>
      <c r="H127" s="427"/>
      <c r="I127" s="427"/>
      <c r="J127" s="427"/>
      <c r="K127" s="426"/>
      <c r="L127" s="426"/>
      <c r="M127" s="612"/>
      <c r="N127" s="612"/>
      <c r="O127" s="612"/>
      <c r="P127" s="612"/>
      <c r="Q127" s="612"/>
      <c r="R127" s="612"/>
      <c r="S127" s="612"/>
      <c r="T127" s="612"/>
    </row>
    <row r="129" spans="1:23">
      <c r="A129" s="1190"/>
      <c r="B129" s="1190"/>
      <c r="C129" s="1190"/>
      <c r="D129" s="1190"/>
      <c r="E129" s="1190"/>
      <c r="F129" s="1190"/>
      <c r="G129" s="1190"/>
      <c r="H129" s="1190"/>
      <c r="I129" s="1190"/>
      <c r="J129" s="1190"/>
      <c r="K129" s="1190"/>
      <c r="L129" s="1190"/>
      <c r="M129" s="1190"/>
      <c r="N129" s="1190"/>
      <c r="O129" s="1190"/>
      <c r="P129" s="1190"/>
      <c r="Q129" s="1190"/>
      <c r="R129" s="1190"/>
      <c r="S129" s="1190"/>
      <c r="T129" s="1190"/>
      <c r="U129" s="1190"/>
      <c r="V129" s="1190"/>
      <c r="W129" s="1190"/>
    </row>
    <row r="130" spans="1:23">
      <c r="A130" s="620"/>
      <c r="B130" s="620"/>
      <c r="C130" s="620"/>
      <c r="D130" s="620"/>
      <c r="E130" s="620"/>
      <c r="F130" s="620"/>
      <c r="G130" s="620"/>
      <c r="H130" s="620"/>
      <c r="I130" s="620"/>
      <c r="J130" s="620"/>
      <c r="K130" s="620"/>
      <c r="L130" s="620"/>
      <c r="M130" s="623"/>
      <c r="N130" s="620"/>
      <c r="O130" s="620"/>
      <c r="P130" s="620"/>
      <c r="Q130" s="620"/>
      <c r="R130" s="620"/>
      <c r="S130" s="620"/>
      <c r="T130" s="620"/>
      <c r="U130" s="620"/>
      <c r="V130" s="620"/>
      <c r="W130" s="620"/>
    </row>
    <row r="131" spans="1:23">
      <c r="A131" s="1190"/>
      <c r="B131" s="1190"/>
      <c r="C131" s="1190"/>
      <c r="D131" s="1190"/>
      <c r="E131" s="1190"/>
      <c r="F131" s="1190"/>
      <c r="G131" s="1190"/>
      <c r="H131" s="1190"/>
      <c r="I131" s="1190"/>
      <c r="J131" s="1190"/>
      <c r="K131" s="1190"/>
      <c r="L131" s="1190"/>
      <c r="M131" s="1190"/>
      <c r="N131" s="1190"/>
      <c r="O131" s="1190"/>
      <c r="P131" s="1190"/>
      <c r="Q131" s="1190"/>
      <c r="R131" s="1190"/>
      <c r="S131" s="1190"/>
      <c r="T131" s="1190"/>
      <c r="U131" s="1190"/>
      <c r="V131" s="1190"/>
      <c r="W131" s="1190"/>
    </row>
    <row r="132" spans="1:23">
      <c r="A132" s="618"/>
      <c r="B132" s="618"/>
      <c r="C132" s="618"/>
      <c r="D132" s="618"/>
      <c r="E132" s="618"/>
      <c r="F132" s="618"/>
      <c r="G132" s="618"/>
      <c r="H132" s="618"/>
      <c r="I132" s="618"/>
      <c r="J132" s="618"/>
      <c r="K132" s="618"/>
      <c r="L132" s="618"/>
      <c r="M132" s="624"/>
      <c r="N132" s="618"/>
      <c r="O132" s="618"/>
      <c r="P132" s="618"/>
      <c r="Q132" s="618"/>
      <c r="R132" s="618"/>
      <c r="S132" s="618"/>
      <c r="T132" s="618"/>
      <c r="U132" s="618"/>
      <c r="V132" s="618"/>
      <c r="W132" s="618"/>
    </row>
    <row r="133" spans="1:23">
      <c r="A133" s="1190"/>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90"/>
      <c r="W133" s="1190"/>
    </row>
    <row r="134" spans="1:23">
      <c r="A134" s="1195"/>
      <c r="B134" s="1195"/>
      <c r="C134" s="1195"/>
      <c r="D134" s="1195"/>
      <c r="E134" s="1195"/>
      <c r="F134" s="1195"/>
      <c r="G134" s="1195"/>
      <c r="H134" s="1195"/>
      <c r="I134" s="1195"/>
      <c r="J134" s="1195"/>
      <c r="K134" s="1195"/>
      <c r="L134" s="1195"/>
      <c r="M134" s="1195"/>
      <c r="N134" s="1195"/>
      <c r="O134" s="1195"/>
      <c r="P134" s="1195"/>
      <c r="Q134" s="1195"/>
      <c r="R134" s="1195"/>
      <c r="S134" s="1195"/>
      <c r="T134" s="1195"/>
      <c r="U134" s="1195"/>
      <c r="V134" s="1195"/>
      <c r="W134" s="1195"/>
    </row>
    <row r="135" spans="1:23">
      <c r="A135" s="1195"/>
      <c r="B135" s="1195"/>
      <c r="C135" s="1195"/>
      <c r="D135" s="1195"/>
      <c r="E135" s="1195"/>
      <c r="F135" s="1195"/>
      <c r="G135" s="1195"/>
      <c r="H135" s="1195"/>
      <c r="I135" s="1195"/>
      <c r="J135" s="1195"/>
      <c r="K135" s="1195"/>
      <c r="L135" s="1195"/>
      <c r="M135" s="1195"/>
      <c r="N135" s="1195"/>
      <c r="O135" s="1195"/>
      <c r="P135" s="1195"/>
      <c r="Q135" s="1195"/>
      <c r="R135" s="1195"/>
      <c r="S135" s="1195"/>
      <c r="T135" s="1195"/>
      <c r="U135" s="1195"/>
      <c r="V135" s="1195"/>
      <c r="W135" s="1195"/>
    </row>
    <row r="136" spans="1:23">
      <c r="A136" s="1195"/>
      <c r="B136" s="1195"/>
      <c r="C136" s="1195"/>
      <c r="D136" s="1195"/>
      <c r="E136" s="1195"/>
      <c r="F136" s="1195"/>
      <c r="G136" s="1195"/>
      <c r="H136" s="1195"/>
      <c r="I136" s="1195"/>
      <c r="J136" s="1195"/>
      <c r="K136" s="1195"/>
      <c r="L136" s="1195"/>
      <c r="M136" s="1195"/>
      <c r="N136" s="1195"/>
      <c r="O136" s="1195"/>
      <c r="P136" s="1195"/>
      <c r="Q136" s="1195"/>
      <c r="R136" s="1195"/>
      <c r="S136" s="1195"/>
      <c r="T136" s="1195"/>
      <c r="U136" s="1195"/>
      <c r="V136" s="1195"/>
      <c r="W136" s="1195"/>
    </row>
    <row r="137" spans="1:23">
      <c r="A137" s="620"/>
      <c r="B137" s="620"/>
      <c r="C137" s="620"/>
      <c r="D137" s="620"/>
      <c r="E137" s="620"/>
      <c r="F137" s="620"/>
      <c r="G137" s="620"/>
      <c r="H137" s="620"/>
      <c r="I137" s="620"/>
      <c r="J137" s="620"/>
      <c r="K137" s="620"/>
      <c r="L137" s="620"/>
      <c r="M137" s="623"/>
      <c r="N137" s="620"/>
      <c r="O137" s="620"/>
      <c r="P137" s="620"/>
      <c r="Q137" s="620"/>
      <c r="R137" s="620"/>
      <c r="S137" s="620"/>
      <c r="T137" s="620"/>
      <c r="U137" s="620"/>
      <c r="V137" s="620"/>
      <c r="W137" s="620"/>
    </row>
    <row r="138" spans="1:23">
      <c r="A138" s="1195"/>
      <c r="B138" s="1195"/>
      <c r="C138" s="1195"/>
      <c r="D138" s="1195"/>
      <c r="E138" s="1195"/>
      <c r="F138" s="1195"/>
      <c r="G138" s="1195"/>
      <c r="H138" s="1195"/>
      <c r="I138" s="1195"/>
      <c r="J138" s="1195"/>
      <c r="K138" s="1195"/>
      <c r="L138" s="1195"/>
      <c r="M138" s="1195"/>
      <c r="N138" s="1195"/>
      <c r="O138" s="1195"/>
      <c r="P138" s="1195"/>
      <c r="Q138" s="1195"/>
      <c r="R138" s="1195"/>
      <c r="S138" s="1195"/>
      <c r="T138" s="1195"/>
      <c r="U138" s="1195"/>
      <c r="V138" s="1195"/>
      <c r="W138" s="1195"/>
    </row>
    <row r="139" spans="1:23">
      <c r="A139" s="1195"/>
      <c r="B139" s="1195"/>
      <c r="C139" s="1195"/>
      <c r="D139" s="1195"/>
      <c r="E139" s="1195"/>
      <c r="F139" s="1195"/>
      <c r="G139" s="1195"/>
      <c r="H139" s="1195"/>
      <c r="I139" s="1195"/>
      <c r="J139" s="1195"/>
      <c r="K139" s="1195"/>
      <c r="L139" s="1195"/>
      <c r="M139" s="1195"/>
      <c r="N139" s="1195"/>
      <c r="O139" s="1195"/>
      <c r="P139" s="1195"/>
      <c r="Q139" s="1195"/>
      <c r="R139" s="1195"/>
      <c r="S139" s="1195"/>
      <c r="T139" s="1195"/>
      <c r="U139" s="1195"/>
      <c r="V139" s="1195"/>
      <c r="W139" s="1195"/>
    </row>
    <row r="140" spans="1:23">
      <c r="A140" s="1195"/>
      <c r="B140" s="1195"/>
      <c r="C140" s="1195"/>
      <c r="D140" s="1195"/>
      <c r="E140" s="1195"/>
      <c r="F140" s="1195"/>
      <c r="G140" s="1195"/>
      <c r="H140" s="1195"/>
      <c r="I140" s="1195"/>
      <c r="J140" s="1195"/>
      <c r="K140" s="1195"/>
      <c r="L140" s="1195"/>
      <c r="M140" s="1195"/>
      <c r="N140" s="1195"/>
      <c r="O140" s="1195"/>
      <c r="P140" s="1195"/>
      <c r="Q140" s="1195"/>
      <c r="R140" s="1195"/>
      <c r="S140" s="1195"/>
      <c r="T140" s="1195"/>
      <c r="U140" s="1195"/>
      <c r="V140" s="1195"/>
      <c r="W140" s="1195"/>
    </row>
    <row r="141" spans="1:23">
      <c r="A141" s="618"/>
      <c r="B141" s="618"/>
      <c r="C141" s="618"/>
      <c r="D141" s="618"/>
      <c r="E141" s="618"/>
      <c r="F141" s="618"/>
      <c r="G141" s="618"/>
      <c r="H141" s="618"/>
      <c r="I141" s="618"/>
      <c r="J141" s="618"/>
      <c r="K141" s="618"/>
      <c r="L141" s="618"/>
      <c r="M141" s="624"/>
      <c r="N141" s="618"/>
      <c r="O141" s="618"/>
      <c r="P141" s="618"/>
      <c r="Q141" s="618"/>
      <c r="R141" s="618"/>
      <c r="S141" s="618"/>
      <c r="T141" s="618"/>
      <c r="U141" s="618"/>
      <c r="V141" s="618"/>
      <c r="W141" s="618"/>
    </row>
    <row r="142" spans="1:23">
      <c r="A142" s="1190"/>
      <c r="B142" s="1190"/>
      <c r="C142" s="1190"/>
      <c r="D142" s="1190"/>
      <c r="E142" s="1190"/>
      <c r="F142" s="1190"/>
      <c r="G142" s="1190"/>
      <c r="H142" s="1190"/>
      <c r="I142" s="1190"/>
      <c r="J142" s="1190"/>
      <c r="K142" s="1190"/>
      <c r="L142" s="1190"/>
      <c r="M142" s="1190"/>
      <c r="N142" s="1190"/>
      <c r="O142" s="1190"/>
      <c r="P142" s="1190"/>
      <c r="Q142" s="1190"/>
      <c r="R142" s="1190"/>
      <c r="S142" s="1190"/>
      <c r="T142" s="1190"/>
      <c r="U142" s="1190"/>
      <c r="V142" s="1190"/>
      <c r="W142" s="1190"/>
    </row>
    <row r="143" spans="1:23">
      <c r="A143" s="1195"/>
      <c r="B143" s="1195"/>
      <c r="C143" s="1195"/>
      <c r="D143" s="1195"/>
      <c r="E143" s="1195"/>
      <c r="F143" s="1195"/>
      <c r="G143" s="1195"/>
      <c r="H143" s="1195"/>
      <c r="I143" s="1195"/>
      <c r="J143" s="1195"/>
      <c r="K143" s="1195"/>
      <c r="L143" s="1195"/>
      <c r="M143" s="1195"/>
      <c r="N143" s="1195"/>
      <c r="O143" s="1195"/>
      <c r="P143" s="1195"/>
      <c r="Q143" s="1195"/>
      <c r="R143" s="1195"/>
      <c r="S143" s="1195"/>
      <c r="T143" s="1195"/>
      <c r="U143" s="1195"/>
      <c r="V143" s="1195"/>
      <c r="W143" s="1195"/>
    </row>
    <row r="144" spans="1:23">
      <c r="A144" s="1195"/>
      <c r="B144" s="1195"/>
      <c r="C144" s="1195"/>
      <c r="D144" s="1195"/>
      <c r="E144" s="1195"/>
      <c r="F144" s="1195"/>
      <c r="G144" s="1195"/>
      <c r="H144" s="1195"/>
      <c r="I144" s="1195"/>
      <c r="J144" s="1195"/>
      <c r="K144" s="1195"/>
      <c r="L144" s="1195"/>
      <c r="M144" s="1195"/>
      <c r="N144" s="1195"/>
      <c r="O144" s="1195"/>
      <c r="P144" s="1195"/>
      <c r="Q144" s="1195"/>
      <c r="R144" s="1195"/>
      <c r="S144" s="1195"/>
      <c r="T144" s="1195"/>
      <c r="U144" s="1195"/>
      <c r="V144" s="1195"/>
      <c r="W144" s="1195"/>
    </row>
    <row r="145" spans="1:23">
      <c r="A145" s="620"/>
      <c r="B145" s="620"/>
      <c r="C145" s="620"/>
      <c r="D145" s="620"/>
      <c r="E145" s="620"/>
      <c r="F145" s="620"/>
      <c r="G145" s="620"/>
      <c r="H145" s="620"/>
      <c r="I145" s="620"/>
      <c r="J145" s="620"/>
      <c r="K145" s="620"/>
      <c r="L145" s="620"/>
      <c r="M145" s="623"/>
      <c r="N145" s="620"/>
      <c r="O145" s="620"/>
      <c r="P145" s="620"/>
      <c r="Q145" s="620"/>
      <c r="R145" s="620"/>
      <c r="S145" s="620"/>
      <c r="T145" s="620"/>
      <c r="U145" s="620"/>
      <c r="V145" s="620"/>
      <c r="W145" s="620"/>
    </row>
    <row r="146" spans="1:23">
      <c r="A146" s="1195"/>
      <c r="B146" s="1195"/>
      <c r="C146" s="1195"/>
      <c r="D146" s="1195"/>
      <c r="E146" s="1195"/>
      <c r="F146" s="1195"/>
      <c r="G146" s="1195"/>
      <c r="H146" s="1195"/>
      <c r="I146" s="1195"/>
      <c r="J146" s="1195"/>
      <c r="K146" s="1195"/>
      <c r="L146" s="1195"/>
      <c r="M146" s="1195"/>
      <c r="N146" s="1195"/>
      <c r="O146" s="1195"/>
      <c r="P146" s="1195"/>
      <c r="Q146" s="1195"/>
      <c r="R146" s="1195"/>
      <c r="S146" s="1195"/>
      <c r="T146" s="1195"/>
      <c r="U146" s="1195"/>
      <c r="V146" s="1195"/>
      <c r="W146" s="1195"/>
    </row>
    <row r="147" spans="1:23">
      <c r="A147" s="620"/>
      <c r="B147" s="620"/>
      <c r="C147" s="620"/>
      <c r="D147" s="620"/>
      <c r="E147" s="620"/>
      <c r="F147" s="620"/>
      <c r="G147" s="620"/>
      <c r="H147" s="620"/>
      <c r="I147" s="620"/>
      <c r="J147" s="620"/>
      <c r="K147" s="620"/>
      <c r="L147" s="620"/>
      <c r="M147" s="623"/>
      <c r="N147" s="620"/>
      <c r="O147" s="620"/>
      <c r="P147" s="620"/>
      <c r="Q147" s="620"/>
      <c r="R147" s="620"/>
      <c r="S147" s="620"/>
      <c r="T147" s="620"/>
      <c r="U147" s="620"/>
      <c r="V147" s="620"/>
      <c r="W147" s="620"/>
    </row>
    <row r="148" spans="1:23">
      <c r="A148" s="1195"/>
      <c r="B148" s="1195"/>
      <c r="C148" s="1195"/>
      <c r="D148" s="1195"/>
      <c r="E148" s="1195"/>
      <c r="F148" s="1195"/>
      <c r="G148" s="1195"/>
      <c r="H148" s="1195"/>
      <c r="I148" s="1195"/>
      <c r="J148" s="1195"/>
      <c r="K148" s="1195"/>
      <c r="L148" s="1195"/>
      <c r="M148" s="1195"/>
      <c r="N148" s="1195"/>
      <c r="O148" s="1195"/>
      <c r="P148" s="1195"/>
      <c r="Q148" s="1195"/>
      <c r="R148" s="1195"/>
      <c r="S148" s="1195"/>
      <c r="T148" s="1195"/>
      <c r="U148" s="1195"/>
      <c r="V148" s="1195"/>
      <c r="W148" s="1195"/>
    </row>
    <row r="149" spans="1:23">
      <c r="A149" s="1195"/>
      <c r="B149" s="1195"/>
      <c r="C149" s="1195"/>
      <c r="D149" s="1195"/>
      <c r="E149" s="1195"/>
      <c r="F149" s="1195"/>
      <c r="G149" s="1195"/>
      <c r="H149" s="1195"/>
      <c r="I149" s="1195"/>
      <c r="J149" s="1195"/>
      <c r="K149" s="1195"/>
      <c r="L149" s="1195"/>
      <c r="M149" s="1195"/>
      <c r="N149" s="1195"/>
      <c r="O149" s="1195"/>
      <c r="P149" s="1195"/>
      <c r="Q149" s="1195"/>
      <c r="R149" s="1195"/>
      <c r="S149" s="1195"/>
      <c r="T149" s="1195"/>
      <c r="U149" s="1195"/>
      <c r="V149" s="1195"/>
      <c r="W149" s="1195"/>
    </row>
    <row r="150" spans="1:23">
      <c r="A150" s="620"/>
      <c r="B150" s="620"/>
      <c r="C150" s="620"/>
      <c r="D150" s="620"/>
      <c r="E150" s="620"/>
      <c r="F150" s="620"/>
      <c r="G150" s="620"/>
      <c r="H150" s="620"/>
      <c r="I150" s="620"/>
      <c r="J150" s="620"/>
      <c r="K150" s="620"/>
      <c r="L150" s="620"/>
      <c r="M150" s="623"/>
      <c r="N150" s="620"/>
      <c r="O150" s="620"/>
      <c r="P150" s="620"/>
      <c r="Q150" s="620"/>
      <c r="R150" s="620"/>
      <c r="S150" s="620"/>
      <c r="T150" s="620"/>
      <c r="U150" s="620"/>
      <c r="V150" s="620"/>
      <c r="W150" s="620"/>
    </row>
    <row r="151" spans="1:23">
      <c r="A151" s="1195"/>
      <c r="B151" s="1195"/>
      <c r="C151" s="1195"/>
      <c r="D151" s="1195"/>
      <c r="E151" s="1195"/>
      <c r="F151" s="1195"/>
      <c r="G151" s="1195"/>
      <c r="H151" s="1195"/>
      <c r="I151" s="1195"/>
      <c r="J151" s="1195"/>
      <c r="K151" s="1195"/>
      <c r="L151" s="1195"/>
      <c r="M151" s="1195"/>
      <c r="N151" s="1195"/>
      <c r="O151" s="1195"/>
      <c r="P151" s="1195"/>
      <c r="Q151" s="1195"/>
      <c r="R151" s="1195"/>
      <c r="S151" s="1195"/>
      <c r="T151" s="1195"/>
      <c r="U151" s="1195"/>
      <c r="V151" s="1195"/>
      <c r="W151" s="1195"/>
    </row>
    <row r="152" spans="1:23">
      <c r="D152" s="616"/>
      <c r="E152" s="616"/>
      <c r="H152" s="616"/>
      <c r="I152" s="616"/>
    </row>
  </sheetData>
  <mergeCells count="163">
    <mergeCell ref="N10:N11"/>
    <mergeCell ref="A76:W76"/>
    <mergeCell ref="A71:W72"/>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7:N27"/>
    <mergeCell ref="O26:P26"/>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A129:W129"/>
    <mergeCell ref="H36:I36"/>
    <mergeCell ref="A30:A36"/>
    <mergeCell ref="A41:XFD41"/>
    <mergeCell ref="A45:W45"/>
    <mergeCell ref="A58:V58"/>
    <mergeCell ref="A54:T54"/>
    <mergeCell ref="A55:T55"/>
    <mergeCell ref="A70:V70"/>
    <mergeCell ref="A67:T67"/>
    <mergeCell ref="G87:I87"/>
    <mergeCell ref="S39:T39"/>
    <mergeCell ref="O34:P34"/>
    <mergeCell ref="A82:A83"/>
    <mergeCell ref="A80:V80"/>
    <mergeCell ref="A90:V90"/>
    <mergeCell ref="A91:V91"/>
    <mergeCell ref="A93:V93"/>
    <mergeCell ref="K82:L83"/>
    <mergeCell ref="M83:N83"/>
    <mergeCell ref="A65:T65"/>
    <mergeCell ref="P85:Q85"/>
    <mergeCell ref="A61:V61"/>
    <mergeCell ref="A62:V63"/>
    <mergeCell ref="T6:T8"/>
    <mergeCell ref="U6:U8"/>
    <mergeCell ref="W6:W8"/>
    <mergeCell ref="O16:P16"/>
    <mergeCell ref="O21:P21"/>
    <mergeCell ref="O25:P25"/>
    <mergeCell ref="A15:A23"/>
    <mergeCell ref="B15:B23"/>
    <mergeCell ref="B24:B29"/>
    <mergeCell ref="O15:P15"/>
    <mergeCell ref="M29:N29"/>
    <mergeCell ref="H23:I23"/>
    <mergeCell ref="H25:I25"/>
    <mergeCell ref="H22:I22"/>
    <mergeCell ref="H26:I26"/>
    <mergeCell ref="H27:I27"/>
    <mergeCell ref="H29:I29"/>
    <mergeCell ref="O22:P22"/>
    <mergeCell ref="M25:N25"/>
    <mergeCell ref="A24:A29"/>
    <mergeCell ref="O27:P27"/>
    <mergeCell ref="O29:P29"/>
    <mergeCell ref="M26:N26"/>
    <mergeCell ref="A9:A14"/>
    <mergeCell ref="A68:V69"/>
    <mergeCell ref="B30:B36"/>
    <mergeCell ref="S37:T37"/>
    <mergeCell ref="M34:N34"/>
    <mergeCell ref="A56:W56"/>
    <mergeCell ref="A50:W50"/>
    <mergeCell ref="A43:W43"/>
    <mergeCell ref="A42:W42"/>
    <mergeCell ref="M36:N36"/>
    <mergeCell ref="A40:T40"/>
    <mergeCell ref="A51:T51"/>
    <mergeCell ref="O31:P31"/>
    <mergeCell ref="A57:T57"/>
    <mergeCell ref="E37:F37"/>
    <mergeCell ref="A66:T66"/>
    <mergeCell ref="A44:XFD44"/>
    <mergeCell ref="A46:XFD46"/>
    <mergeCell ref="A47:XFD47"/>
    <mergeCell ref="A48:XFD48"/>
    <mergeCell ref="A64:T64"/>
    <mergeCell ref="A52:V53"/>
    <mergeCell ref="R11:R12"/>
    <mergeCell ref="B9:B14"/>
    <mergeCell ref="A49:XFD49"/>
    <mergeCell ref="A75:W75"/>
    <mergeCell ref="I19:I20"/>
    <mergeCell ref="H19:H20"/>
    <mergeCell ref="G19:G20"/>
    <mergeCell ref="F19:F20"/>
    <mergeCell ref="E19:E20"/>
    <mergeCell ref="D19:D20"/>
    <mergeCell ref="C19:C20"/>
    <mergeCell ref="R19:R20"/>
    <mergeCell ref="Q19:Q20"/>
    <mergeCell ref="P19:P20"/>
    <mergeCell ref="O19:O20"/>
    <mergeCell ref="N19:N20"/>
    <mergeCell ref="M19:M20"/>
    <mergeCell ref="L19:L20"/>
    <mergeCell ref="K19:K20"/>
    <mergeCell ref="J19:J20"/>
    <mergeCell ref="M12:N12"/>
    <mergeCell ref="A73:V73"/>
    <mergeCell ref="A74:V74"/>
    <mergeCell ref="A59:V60"/>
  </mergeCells>
  <printOptions horizontalCentered="1"/>
  <pageMargins left="0.25" right="0.25" top="0.5" bottom="0.5" header="0" footer="0"/>
  <pageSetup paperSize="5" scale="47" orientation="landscape" r:id="rId1"/>
  <headerFooter>
    <oddFooter>&amp;RPage &amp;P of &amp;N</oddFooter>
  </headerFooter>
  <rowBreaks count="2" manualBreakCount="2">
    <brk id="45"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Normal="55" zoomScaleSheetLayoutView="100" workbookViewId="0">
      <selection sqref="A1:Q1"/>
    </sheetView>
  </sheetViews>
  <sheetFormatPr defaultRowHeight="14.25"/>
  <cols>
    <col min="1" max="1" width="10.140625" style="653" bestFit="1" customWidth="1"/>
    <col min="2" max="2" width="12" style="653" bestFit="1" customWidth="1"/>
    <col min="3" max="3" width="25.140625" style="653" bestFit="1" customWidth="1"/>
    <col min="4" max="4" width="9.85546875" style="653" bestFit="1" customWidth="1"/>
    <col min="5" max="5" width="6.28515625" style="653" bestFit="1" customWidth="1"/>
    <col min="6" max="6" width="16.7109375" style="653" bestFit="1" customWidth="1"/>
    <col min="7" max="7" width="24.28515625" style="653" customWidth="1"/>
    <col min="8" max="8" width="23.85546875" style="653" bestFit="1" customWidth="1"/>
    <col min="9" max="9" width="15.42578125" style="653" customWidth="1"/>
    <col min="10" max="10" width="17.85546875" style="653" customWidth="1"/>
    <col min="11" max="11" width="2.28515625" style="653" bestFit="1" customWidth="1"/>
    <col min="12" max="12" width="20.28515625" style="653" customWidth="1"/>
    <col min="13" max="13" width="18.42578125" style="653" bestFit="1" customWidth="1"/>
    <col min="14" max="14" width="26.7109375" style="653" customWidth="1"/>
    <col min="15" max="15" width="23.28515625" style="653" customWidth="1"/>
    <col min="16" max="16" width="17.140625" style="653" bestFit="1" customWidth="1"/>
    <col min="17" max="17" width="16.42578125" style="653" bestFit="1" customWidth="1"/>
    <col min="18" max="18" width="11.28515625" style="653" bestFit="1" customWidth="1"/>
    <col min="19" max="19" width="27.5703125" style="653" customWidth="1"/>
    <col min="20" max="20" width="17.5703125" style="653" bestFit="1" customWidth="1"/>
    <col min="21" max="21" width="22.42578125" style="653" customWidth="1"/>
    <col min="22" max="22" width="16.5703125" style="653" bestFit="1" customWidth="1"/>
    <col min="23" max="16384" width="9.140625" style="653"/>
  </cols>
  <sheetData>
    <row r="1" spans="1:21" s="655" customFormat="1" ht="15">
      <c r="A1" s="1324" t="s">
        <v>590</v>
      </c>
      <c r="B1" s="1324"/>
      <c r="C1" s="1324"/>
      <c r="D1" s="1324"/>
      <c r="E1" s="1324"/>
      <c r="F1" s="1324"/>
      <c r="G1" s="1324"/>
      <c r="H1" s="1324"/>
      <c r="I1" s="1324"/>
      <c r="J1" s="1324"/>
      <c r="K1" s="1324"/>
      <c r="L1" s="1324"/>
      <c r="M1" s="1324"/>
      <c r="N1" s="1324"/>
      <c r="O1" s="1324"/>
      <c r="P1" s="1324"/>
      <c r="Q1" s="1324"/>
    </row>
    <row r="2" spans="1:21" s="655" customFormat="1" ht="15" thickBot="1"/>
    <row r="3" spans="1:21" s="655" customFormat="1" ht="30" customHeight="1" thickBot="1">
      <c r="A3" s="1307" t="s">
        <v>952</v>
      </c>
      <c r="B3" s="1337" t="s">
        <v>591</v>
      </c>
      <c r="C3" s="1314"/>
      <c r="D3" s="1314"/>
      <c r="E3" s="1312"/>
      <c r="F3" s="1337" t="s">
        <v>592</v>
      </c>
      <c r="G3" s="1314" t="s">
        <v>1359</v>
      </c>
      <c r="H3" s="1314" t="s">
        <v>1284</v>
      </c>
      <c r="I3" s="1312" t="s">
        <v>10</v>
      </c>
      <c r="J3" s="1309" t="s">
        <v>1287</v>
      </c>
      <c r="K3" s="1310"/>
      <c r="L3" s="1311"/>
      <c r="M3" s="1309" t="s">
        <v>1749</v>
      </c>
      <c r="N3" s="1311"/>
      <c r="O3" s="1309" t="s">
        <v>1290</v>
      </c>
      <c r="P3" s="1310"/>
      <c r="Q3" s="1311"/>
    </row>
    <row r="4" spans="1:21" s="655" customFormat="1" ht="45.75" thickBot="1">
      <c r="A4" s="1341"/>
      <c r="B4" s="656" t="s">
        <v>2</v>
      </c>
      <c r="C4" s="657" t="s">
        <v>593</v>
      </c>
      <c r="D4" s="657" t="s">
        <v>594</v>
      </c>
      <c r="E4" s="658" t="s">
        <v>595</v>
      </c>
      <c r="F4" s="1340"/>
      <c r="G4" s="1338"/>
      <c r="H4" s="1338"/>
      <c r="I4" s="1339"/>
      <c r="J4" s="659" t="s">
        <v>1288</v>
      </c>
      <c r="K4" s="660"/>
      <c r="L4" s="658" t="s">
        <v>1700</v>
      </c>
      <c r="M4" s="661" t="s">
        <v>1289</v>
      </c>
      <c r="N4" s="662" t="s">
        <v>1701</v>
      </c>
      <c r="O4" s="656" t="s">
        <v>1291</v>
      </c>
      <c r="P4" s="663" t="s">
        <v>1748</v>
      </c>
      <c r="Q4" s="658" t="s">
        <v>1340</v>
      </c>
    </row>
    <row r="5" spans="1:21" ht="28.5">
      <c r="A5" s="664">
        <v>1</v>
      </c>
      <c r="B5" s="665">
        <v>39813</v>
      </c>
      <c r="C5" s="666" t="s">
        <v>760</v>
      </c>
      <c r="D5" s="667" t="s">
        <v>132</v>
      </c>
      <c r="E5" s="668" t="s">
        <v>133</v>
      </c>
      <c r="F5" s="669" t="s">
        <v>134</v>
      </c>
      <c r="G5" s="666" t="s">
        <v>1556</v>
      </c>
      <c r="H5" s="670">
        <v>20000000000</v>
      </c>
      <c r="I5" s="668" t="s">
        <v>586</v>
      </c>
      <c r="J5" s="671">
        <v>40170</v>
      </c>
      <c r="K5" s="672">
        <v>2</v>
      </c>
      <c r="L5" s="673">
        <v>20000000000</v>
      </c>
      <c r="M5" s="650">
        <v>0</v>
      </c>
      <c r="N5" s="674" t="s">
        <v>1294</v>
      </c>
      <c r="O5" s="675"/>
      <c r="P5" s="676"/>
      <c r="Q5" s="677"/>
    </row>
    <row r="6" spans="1:21" ht="29.25" thickBot="1">
      <c r="A6" s="678"/>
      <c r="B6" s="679">
        <v>39829</v>
      </c>
      <c r="C6" s="680" t="s">
        <v>763</v>
      </c>
      <c r="D6" s="681" t="s">
        <v>685</v>
      </c>
      <c r="E6" s="682" t="s">
        <v>711</v>
      </c>
      <c r="F6" s="683" t="s">
        <v>134</v>
      </c>
      <c r="G6" s="680" t="s">
        <v>320</v>
      </c>
      <c r="H6" s="684">
        <v>20000000000</v>
      </c>
      <c r="I6" s="682" t="s">
        <v>586</v>
      </c>
      <c r="J6" s="685">
        <v>40156</v>
      </c>
      <c r="K6" s="686">
        <v>2</v>
      </c>
      <c r="L6" s="687">
        <v>20000000000</v>
      </c>
      <c r="M6" s="649">
        <v>0</v>
      </c>
      <c r="N6" s="688" t="s">
        <v>1294</v>
      </c>
      <c r="O6" s="689"/>
      <c r="P6" s="690"/>
      <c r="Q6" s="691"/>
    </row>
    <row r="7" spans="1:21">
      <c r="H7" s="692"/>
    </row>
    <row r="8" spans="1:21" ht="15.75" thickBot="1">
      <c r="G8" s="693" t="s">
        <v>130</v>
      </c>
      <c r="H8" s="694">
        <f>SUM(H5:H6)</f>
        <v>40000000000</v>
      </c>
      <c r="I8" s="1324" t="s">
        <v>1772</v>
      </c>
      <c r="J8" s="1324"/>
      <c r="K8" s="1324"/>
      <c r="L8" s="694">
        <f>L5+L6</f>
        <v>40000000000</v>
      </c>
    </row>
    <row r="9" spans="1:21" ht="15" thickTop="1"/>
    <row r="10" spans="1:21" ht="15.75" thickBot="1">
      <c r="H10" s="1325" t="s">
        <v>1713</v>
      </c>
      <c r="I10" s="1325"/>
      <c r="J10" s="1325"/>
      <c r="K10" s="695"/>
      <c r="L10" s="696">
        <v>0</v>
      </c>
    </row>
    <row r="11" spans="1:21" ht="15" thickTop="1"/>
    <row r="12" spans="1:21" ht="12.75" customHeight="1">
      <c r="A12" s="1151" t="s">
        <v>1768</v>
      </c>
      <c r="B12" s="1151"/>
      <c r="C12" s="1151"/>
      <c r="D12" s="1151"/>
      <c r="E12" s="1151"/>
      <c r="F12" s="1151"/>
      <c r="G12" s="1151"/>
      <c r="H12" s="1151"/>
      <c r="I12" s="1151"/>
      <c r="J12" s="1151"/>
      <c r="K12" s="1151"/>
      <c r="L12" s="1151"/>
      <c r="M12" s="1151"/>
      <c r="N12" s="1151"/>
      <c r="O12" s="1151"/>
      <c r="P12" s="1151"/>
      <c r="Q12" s="1151"/>
      <c r="R12" s="651"/>
      <c r="S12" s="651"/>
      <c r="T12" s="651"/>
      <c r="U12" s="651"/>
    </row>
    <row r="13" spans="1:21" ht="12.75" customHeight="1">
      <c r="A13" s="1151"/>
      <c r="B13" s="1151"/>
      <c r="C13" s="1151"/>
      <c r="D13" s="1151"/>
      <c r="E13" s="1151"/>
      <c r="F13" s="1151"/>
      <c r="G13" s="1151"/>
      <c r="H13" s="1151"/>
      <c r="I13" s="1151"/>
      <c r="J13" s="1151"/>
      <c r="K13" s="1151"/>
      <c r="L13" s="1151"/>
      <c r="M13" s="1151"/>
      <c r="N13" s="1151"/>
      <c r="O13" s="1151"/>
      <c r="P13" s="1151"/>
      <c r="Q13" s="1151"/>
      <c r="R13" s="651"/>
      <c r="S13" s="651"/>
      <c r="T13" s="651"/>
      <c r="U13" s="651"/>
    </row>
    <row r="14" spans="1:21">
      <c r="A14" s="1051" t="s">
        <v>1770</v>
      </c>
      <c r="B14" s="1051"/>
      <c r="C14" s="1051"/>
      <c r="D14" s="1051"/>
      <c r="E14" s="1051"/>
      <c r="F14" s="1051"/>
      <c r="G14" s="1051"/>
      <c r="H14" s="1051"/>
      <c r="I14" s="1051"/>
      <c r="J14" s="1051"/>
      <c r="K14" s="1051"/>
      <c r="L14" s="1051"/>
      <c r="M14" s="1051"/>
      <c r="N14" s="1051"/>
      <c r="O14" s="1051"/>
      <c r="P14" s="1051"/>
      <c r="Q14" s="1051"/>
      <c r="R14" s="1051"/>
      <c r="S14" s="652"/>
      <c r="T14" s="652"/>
      <c r="U14" s="652"/>
    </row>
    <row r="17" spans="1:22" ht="15">
      <c r="A17" s="1324" t="s">
        <v>1767</v>
      </c>
      <c r="B17" s="1326"/>
      <c r="C17" s="1326"/>
      <c r="D17" s="1326"/>
      <c r="E17" s="1326"/>
      <c r="F17" s="1326"/>
      <c r="G17" s="1326"/>
      <c r="H17" s="1326"/>
      <c r="I17" s="1326"/>
      <c r="J17" s="1326"/>
      <c r="K17" s="1326"/>
      <c r="L17" s="1326"/>
      <c r="M17" s="1326"/>
      <c r="N17" s="1326"/>
      <c r="O17" s="1326"/>
      <c r="P17" s="1326"/>
      <c r="Q17" s="1326"/>
      <c r="R17" s="1326"/>
      <c r="S17" s="1326"/>
      <c r="T17" s="1326"/>
      <c r="U17" s="1326"/>
      <c r="V17" s="1326"/>
    </row>
    <row r="18" spans="1:22" ht="15" thickBot="1"/>
    <row r="19" spans="1:22" ht="13.5" customHeight="1" thickBot="1">
      <c r="A19" s="1316" t="s">
        <v>952</v>
      </c>
      <c r="B19" s="1309" t="s">
        <v>1639</v>
      </c>
      <c r="C19" s="1310"/>
      <c r="D19" s="1310"/>
      <c r="E19" s="1310"/>
      <c r="F19" s="1310"/>
      <c r="G19" s="1310"/>
      <c r="H19" s="1310"/>
      <c r="I19" s="1309" t="s">
        <v>1751</v>
      </c>
      <c r="J19" s="1310"/>
      <c r="K19" s="1311"/>
      <c r="L19" s="1309" t="s">
        <v>1638</v>
      </c>
      <c r="M19" s="1310"/>
      <c r="N19" s="1310"/>
      <c r="O19" s="1310"/>
      <c r="P19" s="1311"/>
      <c r="Q19" s="1309" t="s">
        <v>1757</v>
      </c>
      <c r="R19" s="1310"/>
      <c r="S19" s="1310"/>
      <c r="T19" s="1310"/>
      <c r="U19" s="1310"/>
      <c r="V19" s="1311"/>
    </row>
    <row r="20" spans="1:22" ht="13.5" customHeight="1" thickBot="1">
      <c r="A20" s="1317"/>
      <c r="B20" s="1309" t="s">
        <v>591</v>
      </c>
      <c r="C20" s="1310"/>
      <c r="D20" s="1310"/>
      <c r="E20" s="1319"/>
      <c r="F20" s="1322" t="s">
        <v>1629</v>
      </c>
      <c r="G20" s="1322" t="s">
        <v>1631</v>
      </c>
      <c r="H20" s="1320" t="s">
        <v>762</v>
      </c>
      <c r="I20" s="1327" t="s">
        <v>1631</v>
      </c>
      <c r="J20" s="1333" t="s">
        <v>1633</v>
      </c>
      <c r="K20" s="1334"/>
      <c r="L20" s="1327" t="s">
        <v>952</v>
      </c>
      <c r="M20" s="1330" t="s">
        <v>2</v>
      </c>
      <c r="N20" s="1330" t="s">
        <v>1629</v>
      </c>
      <c r="O20" s="1330" t="s">
        <v>1631</v>
      </c>
      <c r="P20" s="1320" t="s">
        <v>1633</v>
      </c>
      <c r="Q20" s="1307" t="s">
        <v>952</v>
      </c>
      <c r="R20" s="1314" t="s">
        <v>2</v>
      </c>
      <c r="S20" s="1314" t="s">
        <v>1629</v>
      </c>
      <c r="T20" s="1314" t="s">
        <v>1633</v>
      </c>
      <c r="U20" s="1314" t="s">
        <v>1755</v>
      </c>
      <c r="V20" s="1312" t="s">
        <v>1756</v>
      </c>
    </row>
    <row r="21" spans="1:22" ht="15" customHeight="1" thickBot="1">
      <c r="A21" s="1318"/>
      <c r="B21" s="656" t="s">
        <v>2</v>
      </c>
      <c r="C21" s="657" t="s">
        <v>593</v>
      </c>
      <c r="D21" s="657" t="s">
        <v>594</v>
      </c>
      <c r="E21" s="697" t="s">
        <v>595</v>
      </c>
      <c r="F21" s="1323"/>
      <c r="G21" s="1323"/>
      <c r="H21" s="1321"/>
      <c r="I21" s="1328"/>
      <c r="J21" s="1335"/>
      <c r="K21" s="1336"/>
      <c r="L21" s="1332"/>
      <c r="M21" s="1331"/>
      <c r="N21" s="1331"/>
      <c r="O21" s="1331"/>
      <c r="P21" s="1329"/>
      <c r="Q21" s="1308"/>
      <c r="R21" s="1315"/>
      <c r="S21" s="1315"/>
      <c r="T21" s="1315"/>
      <c r="U21" s="1315"/>
      <c r="V21" s="1313"/>
    </row>
    <row r="22" spans="1:22" ht="29.25" customHeight="1">
      <c r="A22" s="698">
        <v>1</v>
      </c>
      <c r="B22" s="699">
        <v>39829</v>
      </c>
      <c r="C22" s="666" t="s">
        <v>760</v>
      </c>
      <c r="D22" s="667" t="s">
        <v>132</v>
      </c>
      <c r="E22" s="700" t="s">
        <v>133</v>
      </c>
      <c r="F22" s="669" t="s">
        <v>761</v>
      </c>
      <c r="G22" s="666" t="s">
        <v>1753</v>
      </c>
      <c r="H22" s="701">
        <v>5000000000</v>
      </c>
      <c r="I22" s="702" t="s">
        <v>320</v>
      </c>
      <c r="J22" s="1303">
        <v>4034000000</v>
      </c>
      <c r="K22" s="1304"/>
      <c r="L22" s="702">
        <v>2</v>
      </c>
      <c r="M22" s="703">
        <v>39973</v>
      </c>
      <c r="N22" s="704" t="s">
        <v>1752</v>
      </c>
      <c r="O22" s="704" t="s">
        <v>1556</v>
      </c>
      <c r="P22" s="705">
        <v>4034000000</v>
      </c>
      <c r="Q22" s="702">
        <v>3</v>
      </c>
      <c r="R22" s="703">
        <v>40170</v>
      </c>
      <c r="S22" s="704" t="s">
        <v>1774</v>
      </c>
      <c r="T22" s="706">
        <v>-1800000000</v>
      </c>
      <c r="U22" s="704" t="s">
        <v>1556</v>
      </c>
      <c r="V22" s="707">
        <v>2234000000</v>
      </c>
    </row>
    <row r="23" spans="1:22" ht="25.5" customHeight="1" thickBot="1">
      <c r="A23" s="708">
        <v>3</v>
      </c>
      <c r="B23" s="709">
        <v>40170</v>
      </c>
      <c r="C23" s="680" t="s">
        <v>760</v>
      </c>
      <c r="D23" s="681" t="s">
        <v>132</v>
      </c>
      <c r="E23" s="710" t="s">
        <v>133</v>
      </c>
      <c r="F23" s="683" t="s">
        <v>1750</v>
      </c>
      <c r="G23" s="680" t="s">
        <v>1754</v>
      </c>
      <c r="H23" s="711">
        <v>-5000000000</v>
      </c>
      <c r="I23" s="712"/>
      <c r="J23" s="1305"/>
      <c r="K23" s="1306"/>
      <c r="L23" s="712"/>
      <c r="M23" s="680"/>
      <c r="N23" s="680"/>
      <c r="O23" s="680"/>
      <c r="P23" s="690"/>
      <c r="Q23" s="712"/>
      <c r="R23" s="680"/>
      <c r="S23" s="680"/>
      <c r="T23" s="684"/>
      <c r="U23" s="680"/>
      <c r="V23" s="691"/>
    </row>
    <row r="25" spans="1:22" ht="15.75" thickBot="1">
      <c r="G25" s="693" t="s">
        <v>130</v>
      </c>
      <c r="H25" s="647">
        <v>0</v>
      </c>
    </row>
    <row r="26" spans="1:22" ht="15" thickTop="1"/>
    <row r="27" spans="1:22">
      <c r="A27" s="1196" t="s">
        <v>1458</v>
      </c>
      <c r="B27" s="1196"/>
      <c r="C27" s="1196"/>
      <c r="D27" s="1196"/>
      <c r="E27" s="1196"/>
      <c r="F27" s="1196"/>
      <c r="G27" s="1196"/>
      <c r="H27" s="1196"/>
      <c r="I27" s="1196"/>
      <c r="J27" s="1196"/>
      <c r="K27" s="1196"/>
      <c r="L27" s="1196"/>
      <c r="M27" s="1196"/>
      <c r="N27" s="1196"/>
      <c r="O27" s="1196"/>
      <c r="P27" s="1196"/>
      <c r="Q27" s="1196"/>
      <c r="R27" s="1196"/>
      <c r="S27" s="1196"/>
      <c r="T27" s="1196"/>
      <c r="U27" s="1196"/>
    </row>
    <row r="28" spans="1:22" ht="14.25" customHeight="1">
      <c r="A28" s="1151" t="s">
        <v>1758</v>
      </c>
      <c r="B28" s="1151"/>
      <c r="C28" s="1151"/>
      <c r="D28" s="1151"/>
      <c r="E28" s="1151"/>
      <c r="F28" s="1151"/>
      <c r="G28" s="1151"/>
      <c r="H28" s="1151"/>
      <c r="I28" s="1151"/>
      <c r="J28" s="1151"/>
      <c r="K28" s="1151"/>
      <c r="L28" s="1151"/>
      <c r="M28" s="1151"/>
      <c r="N28" s="1151"/>
      <c r="O28" s="1151"/>
      <c r="P28" s="1151"/>
      <c r="Q28" s="1151"/>
      <c r="R28" s="1151"/>
      <c r="S28" s="1151"/>
      <c r="T28" s="1151"/>
      <c r="U28" s="1151"/>
      <c r="V28" s="1151"/>
    </row>
    <row r="29" spans="1:22" ht="14.25" customHeight="1">
      <c r="A29" s="1151"/>
      <c r="B29" s="1151"/>
      <c r="C29" s="1151"/>
      <c r="D29" s="1151"/>
      <c r="E29" s="1151"/>
      <c r="F29" s="1151"/>
      <c r="G29" s="1151"/>
      <c r="H29" s="1151"/>
      <c r="I29" s="1151"/>
      <c r="J29" s="1151"/>
      <c r="K29" s="1151"/>
      <c r="L29" s="1151"/>
      <c r="M29" s="1151"/>
      <c r="N29" s="1151"/>
      <c r="O29" s="1151"/>
      <c r="P29" s="1151"/>
      <c r="Q29" s="1151"/>
      <c r="R29" s="1151"/>
      <c r="S29" s="1151"/>
      <c r="T29" s="1151"/>
      <c r="U29" s="1151"/>
      <c r="V29" s="1151"/>
    </row>
    <row r="30" spans="1:22" ht="14.25" customHeight="1">
      <c r="A30" s="1151" t="s">
        <v>1775</v>
      </c>
      <c r="B30" s="1151"/>
      <c r="C30" s="1151"/>
      <c r="D30" s="1151"/>
      <c r="E30" s="1151"/>
      <c r="F30" s="1151"/>
      <c r="G30" s="1151"/>
      <c r="H30" s="1151"/>
      <c r="I30" s="1151"/>
      <c r="J30" s="1151"/>
      <c r="K30" s="1151"/>
      <c r="L30" s="1151"/>
      <c r="M30" s="1151"/>
      <c r="N30" s="1151"/>
      <c r="O30" s="1151"/>
      <c r="P30" s="1151"/>
      <c r="Q30" s="1151"/>
      <c r="R30" s="1151"/>
      <c r="S30" s="1151"/>
      <c r="T30" s="1151"/>
      <c r="U30" s="1151"/>
      <c r="V30" s="1151"/>
    </row>
    <row r="31" spans="1:22">
      <c r="A31" s="1151"/>
      <c r="B31" s="1151"/>
      <c r="C31" s="1151"/>
      <c r="D31" s="1151"/>
      <c r="E31" s="1151"/>
      <c r="F31" s="1151"/>
      <c r="G31" s="1151"/>
      <c r="H31" s="1151"/>
      <c r="I31" s="1151"/>
      <c r="J31" s="1151"/>
      <c r="K31" s="1151"/>
      <c r="L31" s="1151"/>
      <c r="M31" s="1151"/>
      <c r="N31" s="1151"/>
      <c r="O31" s="1151"/>
      <c r="P31" s="1151"/>
      <c r="Q31" s="1151"/>
      <c r="R31" s="1151"/>
      <c r="S31" s="1151"/>
      <c r="T31" s="1151"/>
      <c r="U31" s="1151"/>
      <c r="V31" s="1151"/>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592" bestFit="1" customWidth="1"/>
    <col min="2" max="2" width="18.42578125" style="592" bestFit="1" customWidth="1"/>
    <col min="3" max="3" width="28.28515625" style="592" bestFit="1" customWidth="1"/>
    <col min="4" max="4" width="18.140625" style="592" bestFit="1" customWidth="1"/>
    <col min="5" max="5" width="6.28515625" style="592" customWidth="1"/>
    <col min="6" max="6" width="13.7109375" style="368" customWidth="1"/>
    <col min="7" max="7" width="32.5703125" style="592" customWidth="1"/>
    <col min="8" max="8" width="40.7109375" style="592" bestFit="1" customWidth="1"/>
    <col min="9" max="9" width="22.5703125" style="62" customWidth="1"/>
    <col min="10" max="10" width="2" style="62" customWidth="1"/>
    <col min="11" max="11" width="20" style="592" customWidth="1"/>
    <col min="12" max="12" width="2.140625" style="592" bestFit="1" customWidth="1"/>
    <col min="13" max="13" width="20.85546875" style="592" bestFit="1" customWidth="1"/>
    <col min="14" max="14" width="28.42578125" style="592" customWidth="1"/>
    <col min="15" max="15" width="4.42578125" style="592" customWidth="1"/>
    <col min="16" max="16" width="17.5703125" style="592" customWidth="1"/>
    <col min="17" max="17" width="13.140625" style="592" customWidth="1"/>
    <col min="18" max="16384" width="9.140625" style="592"/>
  </cols>
  <sheetData>
    <row r="1" spans="1:17" ht="18" customHeight="1">
      <c r="A1" s="1052" t="s">
        <v>1151</v>
      </c>
      <c r="B1" s="1052"/>
      <c r="C1" s="1052"/>
      <c r="D1" s="1052"/>
      <c r="E1" s="1052"/>
      <c r="F1" s="1052"/>
      <c r="G1" s="1052"/>
      <c r="H1" s="1052"/>
      <c r="I1" s="1052"/>
      <c r="J1" s="598"/>
    </row>
    <row r="2" spans="1:17" ht="15.75" thickBot="1">
      <c r="B2" s="161"/>
      <c r="C2" s="161"/>
      <c r="D2" s="161"/>
      <c r="E2" s="161"/>
      <c r="F2" s="162"/>
      <c r="G2" s="161"/>
      <c r="H2" s="161"/>
      <c r="I2" s="599"/>
      <c r="J2" s="599"/>
    </row>
    <row r="3" spans="1:17" ht="15">
      <c r="A3" s="1192" t="s">
        <v>952</v>
      </c>
      <c r="B3" s="1218" t="s">
        <v>2</v>
      </c>
      <c r="C3" s="1205" t="s">
        <v>591</v>
      </c>
      <c r="D3" s="1206"/>
      <c r="E3" s="1207"/>
      <c r="F3" s="1218" t="s">
        <v>592</v>
      </c>
      <c r="G3" s="1343" t="s">
        <v>1281</v>
      </c>
      <c r="H3" s="1220" t="s">
        <v>1284</v>
      </c>
      <c r="I3" s="1350" t="s">
        <v>10</v>
      </c>
      <c r="J3" s="163"/>
    </row>
    <row r="4" spans="1:17" ht="15.75" thickBot="1">
      <c r="A4" s="1193"/>
      <c r="B4" s="1219"/>
      <c r="C4" s="216" t="s">
        <v>593</v>
      </c>
      <c r="D4" s="216" t="s">
        <v>594</v>
      </c>
      <c r="E4" s="216" t="s">
        <v>595</v>
      </c>
      <c r="F4" s="1219"/>
      <c r="G4" s="1344"/>
      <c r="H4" s="1221"/>
      <c r="I4" s="1351"/>
      <c r="J4" s="163"/>
    </row>
    <row r="5" spans="1:17" ht="29.25" thickBot="1">
      <c r="A5" s="58">
        <v>1</v>
      </c>
      <c r="B5" s="84">
        <v>39875</v>
      </c>
      <c r="C5" s="61" t="s">
        <v>1152</v>
      </c>
      <c r="D5" s="85" t="s">
        <v>1153</v>
      </c>
      <c r="E5" s="59" t="s">
        <v>1154</v>
      </c>
      <c r="F5" s="60" t="s">
        <v>134</v>
      </c>
      <c r="G5" s="61" t="s">
        <v>602</v>
      </c>
      <c r="H5" s="86">
        <v>20000000000</v>
      </c>
      <c r="I5" s="169" t="s">
        <v>598</v>
      </c>
      <c r="J5" s="170"/>
    </row>
    <row r="6" spans="1:17">
      <c r="B6" s="87"/>
      <c r="C6" s="595"/>
      <c r="D6" s="29"/>
      <c r="E6" s="29"/>
      <c r="F6" s="36"/>
      <c r="G6" s="595"/>
      <c r="H6" s="74"/>
      <c r="I6" s="223"/>
      <c r="J6" s="223"/>
    </row>
    <row r="7" spans="1:17" ht="15.75" thickBot="1">
      <c r="B7" s="594"/>
      <c r="C7" s="595"/>
      <c r="D7" s="594"/>
      <c r="E7" s="594"/>
      <c r="F7" s="36"/>
      <c r="G7" s="593" t="s">
        <v>130</v>
      </c>
      <c r="H7" s="71">
        <f>SUM(H5:H6)</f>
        <v>20000000000</v>
      </c>
    </row>
    <row r="8" spans="1:17" ht="15.75" thickTop="1">
      <c r="B8" s="594"/>
      <c r="C8" s="595"/>
      <c r="D8" s="594"/>
      <c r="E8" s="594"/>
      <c r="F8" s="36"/>
      <c r="G8" s="593"/>
      <c r="H8" s="72"/>
    </row>
    <row r="10" spans="1:17" ht="17.25" customHeight="1">
      <c r="A10" s="1151" t="s">
        <v>1533</v>
      </c>
      <c r="B10" s="1151"/>
      <c r="C10" s="1151"/>
      <c r="D10" s="1151"/>
      <c r="E10" s="1151"/>
      <c r="F10" s="1151"/>
      <c r="G10" s="1151"/>
      <c r="H10" s="1151"/>
      <c r="I10" s="1151"/>
      <c r="J10" s="637"/>
      <c r="K10" s="637"/>
      <c r="L10" s="637"/>
      <c r="M10" s="637"/>
      <c r="N10" s="637"/>
      <c r="O10" s="637"/>
      <c r="P10" s="637"/>
      <c r="Q10" s="637"/>
    </row>
    <row r="11" spans="1:17">
      <c r="A11" s="1151"/>
      <c r="B11" s="1151"/>
      <c r="C11" s="1151"/>
      <c r="D11" s="1151"/>
      <c r="E11" s="1151"/>
      <c r="F11" s="1151"/>
      <c r="G11" s="1151"/>
      <c r="H11" s="1151"/>
      <c r="I11" s="1151"/>
    </row>
    <row r="13" spans="1:17" ht="15" customHeight="1">
      <c r="A13" s="1342" t="s">
        <v>1771</v>
      </c>
      <c r="B13" s="1342"/>
      <c r="C13" s="1342"/>
      <c r="D13" s="1342"/>
      <c r="E13" s="1342"/>
      <c r="F13" s="1342"/>
      <c r="G13" s="1342"/>
      <c r="H13" s="1342"/>
      <c r="I13" s="1342"/>
      <c r="J13" s="1342"/>
      <c r="K13" s="1342"/>
      <c r="L13" s="1342"/>
      <c r="M13" s="1342"/>
      <c r="N13" s="1342"/>
      <c r="O13" s="1342"/>
      <c r="P13" s="1342"/>
      <c r="Q13" s="1342"/>
    </row>
    <row r="14" spans="1:17" s="648" customFormat="1" ht="15" customHeight="1">
      <c r="A14" s="1342" t="s">
        <v>1773</v>
      </c>
      <c r="B14" s="1342"/>
      <c r="C14" s="1342"/>
      <c r="D14" s="1342"/>
      <c r="E14" s="1342"/>
      <c r="F14" s="1342"/>
      <c r="G14" s="1342"/>
      <c r="H14" s="1342"/>
      <c r="I14" s="1342"/>
      <c r="J14" s="1342"/>
      <c r="K14" s="1342"/>
      <c r="L14" s="1342"/>
      <c r="M14" s="1342"/>
      <c r="N14" s="1342"/>
      <c r="O14" s="1342"/>
      <c r="P14" s="1342"/>
      <c r="Q14" s="1342"/>
    </row>
    <row r="15" spans="1:17" ht="15" thickBot="1"/>
    <row r="16" spans="1:17" ht="15">
      <c r="A16" s="1192" t="s">
        <v>952</v>
      </c>
      <c r="B16" s="1343" t="s">
        <v>5</v>
      </c>
      <c r="C16" s="171" t="s">
        <v>4</v>
      </c>
      <c r="D16" s="172"/>
      <c r="E16" s="173"/>
      <c r="F16" s="1205" t="s">
        <v>1280</v>
      </c>
      <c r="G16" s="1206"/>
      <c r="H16" s="1206"/>
      <c r="I16" s="1206"/>
      <c r="J16" s="1345"/>
      <c r="K16" s="1053" t="s">
        <v>1357</v>
      </c>
      <c r="L16" s="1346"/>
      <c r="M16" s="1346"/>
      <c r="N16" s="1346"/>
      <c r="O16" s="1346"/>
      <c r="P16" s="1346"/>
      <c r="Q16" s="1054"/>
    </row>
    <row r="17" spans="1:17" ht="30.75" thickBot="1">
      <c r="A17" s="1193"/>
      <c r="B17" s="1344"/>
      <c r="C17" s="165" t="s">
        <v>6</v>
      </c>
      <c r="D17" s="165" t="s">
        <v>7</v>
      </c>
      <c r="E17" s="165" t="s">
        <v>8</v>
      </c>
      <c r="F17" s="174" t="s">
        <v>9</v>
      </c>
      <c r="G17" s="217" t="s">
        <v>1281</v>
      </c>
      <c r="H17" s="217" t="s">
        <v>1284</v>
      </c>
      <c r="I17" s="164" t="s">
        <v>10</v>
      </c>
      <c r="J17" s="163"/>
      <c r="K17" s="1347" t="s">
        <v>1360</v>
      </c>
      <c r="L17" s="1348"/>
      <c r="M17" s="215" t="s">
        <v>592</v>
      </c>
      <c r="N17" s="1349" t="s">
        <v>1359</v>
      </c>
      <c r="O17" s="1348"/>
      <c r="P17" s="215" t="s">
        <v>1284</v>
      </c>
      <c r="Q17" s="218" t="s">
        <v>10</v>
      </c>
    </row>
    <row r="18" spans="1:17" ht="16.5">
      <c r="A18" s="3"/>
      <c r="B18" s="156">
        <v>39777</v>
      </c>
      <c r="C18" s="166" t="s">
        <v>131</v>
      </c>
      <c r="D18" s="166" t="s">
        <v>132</v>
      </c>
      <c r="E18" s="175" t="s">
        <v>133</v>
      </c>
      <c r="F18" s="176" t="s">
        <v>134</v>
      </c>
      <c r="G18" s="166" t="s">
        <v>505</v>
      </c>
      <c r="H18" s="177">
        <v>40000000000</v>
      </c>
      <c r="I18" s="178" t="s">
        <v>586</v>
      </c>
      <c r="J18" s="179"/>
      <c r="K18" s="180">
        <v>39920</v>
      </c>
      <c r="L18" s="155"/>
      <c r="M18" s="156" t="s">
        <v>1358</v>
      </c>
      <c r="N18" s="231" t="s">
        <v>320</v>
      </c>
      <c r="O18" s="88">
        <v>1</v>
      </c>
      <c r="P18" s="177">
        <v>40000000000</v>
      </c>
      <c r="Q18" s="157" t="s">
        <v>14</v>
      </c>
    </row>
    <row r="19" spans="1:17" ht="17.25" thickBot="1">
      <c r="A19" s="30">
        <v>3</v>
      </c>
      <c r="B19" s="181">
        <v>39920</v>
      </c>
      <c r="C19" s="167" t="s">
        <v>131</v>
      </c>
      <c r="D19" s="182" t="s">
        <v>132</v>
      </c>
      <c r="E19" s="183" t="s">
        <v>133</v>
      </c>
      <c r="F19" s="184" t="s">
        <v>134</v>
      </c>
      <c r="G19" s="182" t="s">
        <v>505</v>
      </c>
      <c r="H19" s="185">
        <v>29835000000</v>
      </c>
      <c r="I19" s="186" t="s">
        <v>586</v>
      </c>
      <c r="J19" s="187">
        <v>2</v>
      </c>
      <c r="K19" s="89"/>
      <c r="L19" s="597"/>
      <c r="M19" s="31"/>
      <c r="N19" s="596"/>
      <c r="O19" s="597"/>
      <c r="P19" s="31"/>
      <c r="Q19" s="90"/>
    </row>
    <row r="20" spans="1:17" ht="17.25" customHeight="1">
      <c r="A20" s="590"/>
      <c r="B20" s="158"/>
      <c r="C20" s="168"/>
      <c r="D20" s="168"/>
      <c r="E20" s="159"/>
      <c r="F20" s="170"/>
      <c r="G20" s="168"/>
      <c r="H20" s="160"/>
      <c r="I20" s="159"/>
      <c r="J20" s="159"/>
    </row>
    <row r="21" spans="1:17" ht="18" customHeight="1" thickBot="1">
      <c r="A21" s="590"/>
      <c r="B21" s="188"/>
      <c r="C21" s="168"/>
      <c r="D21" s="168"/>
      <c r="E21" s="168"/>
      <c r="F21" s="170"/>
      <c r="G21" s="593" t="s">
        <v>130</v>
      </c>
      <c r="H21" s="71">
        <f>SUM(P18+H19)</f>
        <v>69835000000</v>
      </c>
      <c r="I21" s="159"/>
      <c r="J21" s="159"/>
    </row>
    <row r="22" spans="1:17" ht="15" thickTop="1">
      <c r="A22" s="590"/>
      <c r="B22" s="188"/>
      <c r="C22" s="168"/>
      <c r="D22" s="168"/>
      <c r="E22" s="168"/>
      <c r="F22" s="170"/>
      <c r="G22" s="168"/>
      <c r="H22" s="160"/>
      <c r="I22" s="159"/>
      <c r="J22" s="159"/>
    </row>
    <row r="23" spans="1:17">
      <c r="I23" s="592"/>
      <c r="J23" s="592"/>
    </row>
    <row r="24" spans="1:17" ht="14.25" customHeight="1">
      <c r="A24" s="1118" t="s">
        <v>1534</v>
      </c>
      <c r="B24" s="1118"/>
      <c r="C24" s="1118"/>
      <c r="D24" s="1118"/>
      <c r="E24" s="1118"/>
      <c r="F24" s="1118"/>
      <c r="G24" s="1118"/>
      <c r="H24" s="1118"/>
      <c r="I24" s="1118"/>
      <c r="J24" s="1118"/>
      <c r="K24" s="1118"/>
      <c r="L24" s="1118"/>
      <c r="M24" s="1118"/>
      <c r="N24" s="1118"/>
      <c r="O24" s="1118"/>
      <c r="P24" s="1118"/>
      <c r="Q24" s="1118"/>
    </row>
    <row r="25" spans="1:17" ht="14.25" customHeight="1">
      <c r="A25" s="1118"/>
      <c r="B25" s="1118"/>
      <c r="C25" s="1118"/>
      <c r="D25" s="1118"/>
      <c r="E25" s="1118"/>
      <c r="F25" s="1118"/>
      <c r="G25" s="1118"/>
      <c r="H25" s="1118"/>
      <c r="I25" s="1118"/>
      <c r="J25" s="1118"/>
      <c r="K25" s="1118"/>
      <c r="L25" s="1118"/>
      <c r="M25" s="1118"/>
      <c r="N25" s="1118"/>
      <c r="O25" s="1118"/>
      <c r="P25" s="1118"/>
      <c r="Q25" s="1118"/>
    </row>
    <row r="26" spans="1:17" ht="14.25" customHeight="1">
      <c r="A26" s="1118" t="s">
        <v>1365</v>
      </c>
      <c r="B26" s="1118"/>
      <c r="C26" s="1118"/>
      <c r="D26" s="1118"/>
      <c r="E26" s="1118"/>
      <c r="F26" s="1118"/>
      <c r="G26" s="1118"/>
      <c r="H26" s="1118"/>
      <c r="I26" s="1118"/>
      <c r="J26" s="1118"/>
      <c r="K26" s="1118"/>
      <c r="L26" s="1118"/>
      <c r="M26" s="1118"/>
      <c r="N26" s="1118"/>
      <c r="O26" s="1118"/>
      <c r="P26" s="1118"/>
      <c r="Q26" s="1118"/>
    </row>
    <row r="27" spans="1:17" ht="14.25" customHeight="1">
      <c r="A27" s="1118" t="s">
        <v>1361</v>
      </c>
      <c r="B27" s="1118"/>
      <c r="C27" s="1118"/>
      <c r="D27" s="1118"/>
      <c r="E27" s="1118"/>
      <c r="F27" s="1118"/>
      <c r="G27" s="1118"/>
      <c r="H27" s="1118"/>
      <c r="I27" s="1118"/>
      <c r="J27" s="1118"/>
      <c r="K27" s="1118"/>
      <c r="L27" s="1118"/>
      <c r="M27" s="1118"/>
      <c r="N27" s="1118"/>
      <c r="O27" s="1118"/>
      <c r="P27" s="1118"/>
      <c r="Q27" s="1118"/>
    </row>
    <row r="28" spans="1:17" ht="14.25" customHeight="1">
      <c r="A28" s="1195"/>
      <c r="B28" s="1195"/>
      <c r="C28" s="1195"/>
      <c r="D28" s="1195"/>
      <c r="E28" s="1195"/>
      <c r="F28" s="1195"/>
      <c r="G28" s="1195"/>
      <c r="H28" s="1195"/>
      <c r="I28" s="1195"/>
      <c r="J28" s="591"/>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4"/>
  <sheetViews>
    <sheetView view="pageBreakPreview" topLeftCell="C1" zoomScale="85" zoomScaleNormal="75" zoomScaleSheetLayoutView="85" zoomScalePageLayoutView="75" workbookViewId="0">
      <selection activeCell="C22" sqref="C22"/>
    </sheetView>
  </sheetViews>
  <sheetFormatPr defaultRowHeight="12.75"/>
  <cols>
    <col min="1" max="1" width="12.7109375" style="632" customWidth="1"/>
    <col min="2" max="2" width="11.5703125" style="632" bestFit="1" customWidth="1"/>
    <col min="3" max="3" width="69.42578125" style="632" bestFit="1" customWidth="1"/>
    <col min="4" max="4" width="11.5703125" style="632" bestFit="1" customWidth="1"/>
    <col min="5" max="5" width="6.28515625" style="632" bestFit="1" customWidth="1"/>
    <col min="6" max="6" width="13.140625" style="632" bestFit="1" customWidth="1"/>
    <col min="7" max="7" width="39.28515625" style="632" bestFit="1" customWidth="1"/>
    <col min="8" max="8" width="20" style="634" bestFit="1" customWidth="1"/>
    <col min="9" max="9" width="14.42578125" style="632" customWidth="1"/>
    <col min="10" max="10" width="20.140625" style="632" bestFit="1" customWidth="1"/>
    <col min="11" max="11" width="2.42578125" style="632" bestFit="1" customWidth="1"/>
    <col min="12" max="12" width="20.7109375" style="632" customWidth="1"/>
    <col min="13" max="13" width="14.85546875" style="632" customWidth="1"/>
    <col min="14" max="14" width="17.140625" style="1016" bestFit="1" customWidth="1"/>
    <col min="15" max="15" width="18.28515625" style="632" customWidth="1"/>
    <col min="16" max="16" width="39.28515625" style="632" bestFit="1" customWidth="1"/>
    <col min="17" max="16384" width="9.140625" style="632"/>
  </cols>
  <sheetData>
    <row r="1" spans="1:16" s="616" customFormat="1" ht="15">
      <c r="A1" s="1354" t="s">
        <v>1537</v>
      </c>
      <c r="B1" s="1354"/>
      <c r="C1" s="1354"/>
      <c r="D1" s="1354"/>
      <c r="E1" s="1354"/>
      <c r="F1" s="1354"/>
      <c r="G1" s="1354"/>
      <c r="H1" s="1354"/>
      <c r="I1" s="1354"/>
      <c r="J1" s="1354"/>
      <c r="K1" s="1354"/>
      <c r="L1" s="1354"/>
      <c r="M1" s="1354"/>
      <c r="N1" s="1354"/>
      <c r="O1" s="1354"/>
      <c r="P1" s="1354"/>
    </row>
    <row r="2" spans="1:16" s="616" customFormat="1" ht="15" thickBot="1">
      <c r="F2" s="368"/>
      <c r="H2" s="360"/>
      <c r="I2" s="62"/>
      <c r="J2" s="62"/>
      <c r="K2" s="62"/>
      <c r="N2" s="1014"/>
    </row>
    <row r="3" spans="1:16" s="616" customFormat="1" ht="30" customHeight="1" thickBot="1">
      <c r="A3" s="1358" t="s">
        <v>952</v>
      </c>
      <c r="B3" s="1220" t="s">
        <v>2</v>
      </c>
      <c r="C3" s="1093" t="s">
        <v>591</v>
      </c>
      <c r="D3" s="1346"/>
      <c r="E3" s="1360"/>
      <c r="F3" s="1220" t="s">
        <v>592</v>
      </c>
      <c r="G3" s="1220" t="s">
        <v>1281</v>
      </c>
      <c r="H3" s="1361" t="s">
        <v>1284</v>
      </c>
      <c r="I3" s="1218" t="s">
        <v>10</v>
      </c>
      <c r="J3" s="1363" t="s">
        <v>1793</v>
      </c>
      <c r="K3" s="1364"/>
      <c r="L3" s="1365"/>
      <c r="M3" s="1358" t="s">
        <v>1287</v>
      </c>
      <c r="N3" s="1366"/>
      <c r="O3" s="1352" t="s">
        <v>1295</v>
      </c>
      <c r="P3" s="1353"/>
    </row>
    <row r="4" spans="1:16" s="616" customFormat="1" ht="30.75" thickBot="1">
      <c r="A4" s="1359"/>
      <c r="B4" s="1221"/>
      <c r="C4" s="356" t="s">
        <v>593</v>
      </c>
      <c r="D4" s="1029" t="s">
        <v>594</v>
      </c>
      <c r="E4" s="356" t="s">
        <v>595</v>
      </c>
      <c r="F4" s="1221"/>
      <c r="G4" s="1221"/>
      <c r="H4" s="1362"/>
      <c r="I4" s="1219"/>
      <c r="J4" s="978" t="s">
        <v>2</v>
      </c>
      <c r="K4" s="979"/>
      <c r="L4" s="980" t="s">
        <v>1633</v>
      </c>
      <c r="M4" s="1024" t="s">
        <v>1796</v>
      </c>
      <c r="N4" s="1015" t="s">
        <v>1797</v>
      </c>
      <c r="O4" s="1024" t="s">
        <v>1289</v>
      </c>
      <c r="P4" s="1025" t="s">
        <v>1283</v>
      </c>
    </row>
    <row r="5" spans="1:16" s="616" customFormat="1" ht="28.5" customHeight="1">
      <c r="A5" s="369">
        <v>1</v>
      </c>
      <c r="B5" s="233">
        <v>40086</v>
      </c>
      <c r="C5" s="354" t="s">
        <v>1539</v>
      </c>
      <c r="D5" s="354" t="s">
        <v>1153</v>
      </c>
      <c r="E5" s="357" t="s">
        <v>1154</v>
      </c>
      <c r="F5" s="355" t="s">
        <v>134</v>
      </c>
      <c r="G5" s="354" t="s">
        <v>1543</v>
      </c>
      <c r="H5" s="1017">
        <v>1111111111</v>
      </c>
      <c r="I5" s="975" t="s">
        <v>586</v>
      </c>
      <c r="J5" s="981">
        <v>39817</v>
      </c>
      <c r="K5" s="982">
        <v>4</v>
      </c>
      <c r="L5" s="983">
        <v>156250000</v>
      </c>
      <c r="M5" s="472"/>
      <c r="N5" s="1022"/>
      <c r="O5" s="1026"/>
      <c r="P5" s="469"/>
    </row>
    <row r="6" spans="1:16" s="1030" customFormat="1" ht="28.5" customHeight="1">
      <c r="A6" s="1381">
        <v>2</v>
      </c>
      <c r="B6" s="1036">
        <v>40086</v>
      </c>
      <c r="C6" s="1369" t="s">
        <v>1539</v>
      </c>
      <c r="D6" s="1369" t="s">
        <v>1153</v>
      </c>
      <c r="E6" s="1379" t="s">
        <v>1154</v>
      </c>
      <c r="F6" s="1371" t="s">
        <v>134</v>
      </c>
      <c r="G6" s="1369" t="s">
        <v>1541</v>
      </c>
      <c r="H6" s="1289">
        <v>2222222222</v>
      </c>
      <c r="I6" s="1367" t="s">
        <v>586</v>
      </c>
      <c r="J6" s="1377">
        <v>39817</v>
      </c>
      <c r="K6" s="1375">
        <v>4</v>
      </c>
      <c r="L6" s="1373">
        <v>200000000</v>
      </c>
      <c r="M6" s="23">
        <v>40189</v>
      </c>
      <c r="N6" s="500">
        <v>34000000</v>
      </c>
      <c r="O6" s="6">
        <f>IF($L6&lt;&gt;0,$L6-$N6)</f>
        <v>166000000</v>
      </c>
      <c r="P6" s="9" t="s">
        <v>1541</v>
      </c>
    </row>
    <row r="7" spans="1:16" s="1030" customFormat="1" ht="28.5" customHeight="1">
      <c r="A7" s="1106"/>
      <c r="B7" s="1037"/>
      <c r="C7" s="1370"/>
      <c r="D7" s="1370"/>
      <c r="E7" s="1380"/>
      <c r="F7" s="1372"/>
      <c r="G7" s="1370"/>
      <c r="H7" s="1290"/>
      <c r="I7" s="1368"/>
      <c r="J7" s="1378"/>
      <c r="K7" s="1376"/>
      <c r="L7" s="1374"/>
      <c r="M7" s="23">
        <v>40190</v>
      </c>
      <c r="N7" s="500">
        <v>166000000</v>
      </c>
      <c r="O7" s="6">
        <v>0</v>
      </c>
      <c r="P7" s="9" t="s">
        <v>1799</v>
      </c>
    </row>
    <row r="8" spans="1:16" s="616" customFormat="1" ht="28.5" customHeight="1">
      <c r="A8" s="369">
        <v>1</v>
      </c>
      <c r="B8" s="233">
        <v>40086</v>
      </c>
      <c r="C8" s="354" t="s">
        <v>1538</v>
      </c>
      <c r="D8" s="354" t="s">
        <v>1153</v>
      </c>
      <c r="E8" s="357" t="s">
        <v>1154</v>
      </c>
      <c r="F8" s="355" t="s">
        <v>134</v>
      </c>
      <c r="G8" s="354" t="s">
        <v>1543</v>
      </c>
      <c r="H8" s="1018">
        <v>1111111111.1099999</v>
      </c>
      <c r="I8" s="976" t="s">
        <v>586</v>
      </c>
      <c r="J8" s="984"/>
      <c r="K8" s="985"/>
      <c r="L8" s="986"/>
      <c r="M8" s="1013"/>
      <c r="N8" s="500"/>
      <c r="O8" s="1027"/>
      <c r="P8" s="466"/>
    </row>
    <row r="9" spans="1:16" s="616" customFormat="1" ht="28.5" customHeight="1">
      <c r="A9" s="358">
        <v>2</v>
      </c>
      <c r="B9" s="17">
        <v>40086</v>
      </c>
      <c r="C9" s="9" t="s">
        <v>1538</v>
      </c>
      <c r="D9" s="9" t="s">
        <v>1153</v>
      </c>
      <c r="E9" s="7" t="s">
        <v>1154</v>
      </c>
      <c r="F9" s="359" t="s">
        <v>134</v>
      </c>
      <c r="G9" s="9" t="s">
        <v>1541</v>
      </c>
      <c r="H9" s="1019">
        <v>2222222222.2199998</v>
      </c>
      <c r="I9" s="976" t="s">
        <v>586</v>
      </c>
      <c r="J9" s="984"/>
      <c r="K9" s="985"/>
      <c r="L9" s="986"/>
      <c r="M9" s="1013"/>
      <c r="N9" s="500"/>
      <c r="O9" s="1027"/>
      <c r="P9" s="466"/>
    </row>
    <row r="10" spans="1:16" s="616" customFormat="1" ht="28.5" customHeight="1">
      <c r="A10" s="369">
        <v>1</v>
      </c>
      <c r="B10" s="233">
        <v>40087</v>
      </c>
      <c r="C10" s="625" t="s">
        <v>1545</v>
      </c>
      <c r="D10" s="354" t="s">
        <v>1153</v>
      </c>
      <c r="E10" s="357" t="s">
        <v>1154</v>
      </c>
      <c r="F10" s="355" t="s">
        <v>134</v>
      </c>
      <c r="G10" s="354" t="s">
        <v>1543</v>
      </c>
      <c r="H10" s="1018">
        <v>1111111111.1099999</v>
      </c>
      <c r="I10" s="975" t="s">
        <v>586</v>
      </c>
      <c r="J10" s="984"/>
      <c r="K10" s="985"/>
      <c r="L10" s="986"/>
      <c r="M10" s="1013"/>
      <c r="N10" s="500"/>
      <c r="O10" s="1027"/>
      <c r="P10" s="466"/>
    </row>
    <row r="11" spans="1:16" s="616" customFormat="1" ht="28.5" customHeight="1">
      <c r="A11" s="358">
        <v>2</v>
      </c>
      <c r="B11" s="17">
        <v>40087</v>
      </c>
      <c r="C11" s="626" t="s">
        <v>1545</v>
      </c>
      <c r="D11" s="9" t="s">
        <v>1153</v>
      </c>
      <c r="E11" s="7" t="s">
        <v>1154</v>
      </c>
      <c r="F11" s="359" t="s">
        <v>134</v>
      </c>
      <c r="G11" s="9" t="s">
        <v>1541</v>
      </c>
      <c r="H11" s="1019">
        <v>2222222222.2199998</v>
      </c>
      <c r="I11" s="976" t="s">
        <v>586</v>
      </c>
      <c r="J11" s="984"/>
      <c r="K11" s="985"/>
      <c r="L11" s="986"/>
      <c r="M11" s="1013"/>
      <c r="N11" s="500"/>
      <c r="O11" s="1027"/>
      <c r="P11" s="466"/>
    </row>
    <row r="12" spans="1:16" s="616" customFormat="1" ht="28.5" customHeight="1">
      <c r="A12" s="369">
        <v>1</v>
      </c>
      <c r="B12" s="233">
        <v>40088</v>
      </c>
      <c r="C12" s="625" t="s">
        <v>1546</v>
      </c>
      <c r="D12" s="354" t="s">
        <v>1153</v>
      </c>
      <c r="E12" s="357" t="s">
        <v>1154</v>
      </c>
      <c r="F12" s="355" t="s">
        <v>134</v>
      </c>
      <c r="G12" s="354" t="s">
        <v>1543</v>
      </c>
      <c r="H12" s="1018">
        <v>1111111111.1099999</v>
      </c>
      <c r="I12" s="975" t="s">
        <v>586</v>
      </c>
      <c r="J12" s="984"/>
      <c r="K12" s="985"/>
      <c r="L12" s="986"/>
      <c r="M12" s="1013"/>
      <c r="N12" s="500"/>
      <c r="O12" s="1027"/>
      <c r="P12" s="466"/>
    </row>
    <row r="13" spans="1:16" s="616" customFormat="1" ht="28.5" customHeight="1">
      <c r="A13" s="358">
        <v>2</v>
      </c>
      <c r="B13" s="17">
        <v>40088</v>
      </c>
      <c r="C13" s="626" t="s">
        <v>1546</v>
      </c>
      <c r="D13" s="9" t="s">
        <v>1153</v>
      </c>
      <c r="E13" s="7" t="s">
        <v>1154</v>
      </c>
      <c r="F13" s="359" t="s">
        <v>134</v>
      </c>
      <c r="G13" s="9" t="s">
        <v>1541</v>
      </c>
      <c r="H13" s="1019">
        <v>2222222222.2199998</v>
      </c>
      <c r="I13" s="976" t="s">
        <v>586</v>
      </c>
      <c r="J13" s="984"/>
      <c r="K13" s="985"/>
      <c r="L13" s="986"/>
      <c r="M13" s="1013"/>
      <c r="N13" s="500"/>
      <c r="O13" s="1027"/>
      <c r="P13" s="466"/>
    </row>
    <row r="14" spans="1:16" s="616" customFormat="1" ht="28.5" customHeight="1">
      <c r="A14" s="358">
        <v>1</v>
      </c>
      <c r="B14" s="17">
        <v>40088</v>
      </c>
      <c r="C14" s="626" t="s">
        <v>1554</v>
      </c>
      <c r="D14" s="9" t="s">
        <v>1153</v>
      </c>
      <c r="E14" s="7" t="s">
        <v>1154</v>
      </c>
      <c r="F14" s="359" t="s">
        <v>134</v>
      </c>
      <c r="G14" s="9" t="s">
        <v>1543</v>
      </c>
      <c r="H14" s="1018">
        <v>1111111111.1099999</v>
      </c>
      <c r="I14" s="976" t="s">
        <v>586</v>
      </c>
      <c r="J14" s="984"/>
      <c r="K14" s="985"/>
      <c r="L14" s="986"/>
      <c r="M14" s="1013"/>
      <c r="N14" s="500"/>
      <c r="O14" s="1027"/>
      <c r="P14" s="466"/>
    </row>
    <row r="15" spans="1:16" s="616" customFormat="1" ht="28.5" customHeight="1">
      <c r="A15" s="358">
        <v>2</v>
      </c>
      <c r="B15" s="17">
        <v>40088</v>
      </c>
      <c r="C15" s="626" t="s">
        <v>1554</v>
      </c>
      <c r="D15" s="9" t="s">
        <v>1153</v>
      </c>
      <c r="E15" s="7" t="s">
        <v>1154</v>
      </c>
      <c r="F15" s="359" t="s">
        <v>134</v>
      </c>
      <c r="G15" s="9" t="s">
        <v>1541</v>
      </c>
      <c r="H15" s="1019">
        <v>2222222222.2199998</v>
      </c>
      <c r="I15" s="976" t="s">
        <v>586</v>
      </c>
      <c r="J15" s="984"/>
      <c r="K15" s="985"/>
      <c r="L15" s="986"/>
      <c r="M15" s="1013"/>
      <c r="N15" s="500"/>
      <c r="O15" s="1027"/>
      <c r="P15" s="466"/>
    </row>
    <row r="16" spans="1:16" s="616" customFormat="1" ht="28.5" customHeight="1">
      <c r="A16" s="358">
        <v>1</v>
      </c>
      <c r="B16" s="17">
        <v>40116</v>
      </c>
      <c r="C16" s="627" t="s">
        <v>1640</v>
      </c>
      <c r="D16" s="9" t="s">
        <v>1153</v>
      </c>
      <c r="E16" s="7" t="s">
        <v>1154</v>
      </c>
      <c r="F16" s="359" t="s">
        <v>134</v>
      </c>
      <c r="G16" s="9" t="s">
        <v>1543</v>
      </c>
      <c r="H16" s="1018">
        <v>1111111111.1099999</v>
      </c>
      <c r="I16" s="976" t="s">
        <v>586</v>
      </c>
      <c r="J16" s="984"/>
      <c r="K16" s="985"/>
      <c r="L16" s="986"/>
      <c r="M16" s="1013"/>
      <c r="N16" s="500"/>
      <c r="O16" s="1027"/>
      <c r="P16" s="466"/>
    </row>
    <row r="17" spans="1:21" s="616" customFormat="1" ht="28.5" customHeight="1">
      <c r="A17" s="358">
        <v>2</v>
      </c>
      <c r="B17" s="17">
        <v>40116</v>
      </c>
      <c r="C17" s="627" t="s">
        <v>1640</v>
      </c>
      <c r="D17" s="9" t="s">
        <v>1153</v>
      </c>
      <c r="E17" s="7" t="s">
        <v>1154</v>
      </c>
      <c r="F17" s="359" t="s">
        <v>134</v>
      </c>
      <c r="G17" s="9" t="s">
        <v>1541</v>
      </c>
      <c r="H17" s="1019">
        <v>2222222222.2199998</v>
      </c>
      <c r="I17" s="976" t="s">
        <v>586</v>
      </c>
      <c r="J17" s="984"/>
      <c r="K17" s="985"/>
      <c r="L17" s="986"/>
      <c r="M17" s="1013"/>
      <c r="N17" s="500"/>
      <c r="O17" s="1027"/>
      <c r="P17" s="466"/>
    </row>
    <row r="18" spans="1:21" s="616" customFormat="1" ht="28.5" customHeight="1">
      <c r="A18" s="358">
        <v>1</v>
      </c>
      <c r="B18" s="17">
        <v>40121</v>
      </c>
      <c r="C18" s="628" t="s">
        <v>1654</v>
      </c>
      <c r="D18" s="9" t="s">
        <v>1153</v>
      </c>
      <c r="E18" s="7" t="s">
        <v>1154</v>
      </c>
      <c r="F18" s="359" t="s">
        <v>134</v>
      </c>
      <c r="G18" s="9" t="s">
        <v>1543</v>
      </c>
      <c r="H18" s="1018">
        <v>1111111111.1099999</v>
      </c>
      <c r="I18" s="976" t="s">
        <v>586</v>
      </c>
      <c r="J18" s="984"/>
      <c r="K18" s="985"/>
      <c r="L18" s="986"/>
      <c r="M18" s="1013"/>
      <c r="N18" s="500"/>
      <c r="O18" s="1027"/>
      <c r="P18" s="466"/>
    </row>
    <row r="19" spans="1:21" s="616" customFormat="1" ht="28.5" customHeight="1">
      <c r="A19" s="358">
        <v>2</v>
      </c>
      <c r="B19" s="17">
        <v>40121</v>
      </c>
      <c r="C19" s="628" t="s">
        <v>1654</v>
      </c>
      <c r="D19" s="9" t="s">
        <v>1153</v>
      </c>
      <c r="E19" s="7" t="s">
        <v>1154</v>
      </c>
      <c r="F19" s="359" t="s">
        <v>134</v>
      </c>
      <c r="G19" s="9" t="s">
        <v>1541</v>
      </c>
      <c r="H19" s="1019">
        <v>2222222222.2199998</v>
      </c>
      <c r="I19" s="976" t="s">
        <v>586</v>
      </c>
      <c r="J19" s="984"/>
      <c r="K19" s="985"/>
      <c r="L19" s="986"/>
      <c r="M19" s="1013"/>
      <c r="N19" s="500"/>
      <c r="O19" s="1027"/>
      <c r="P19" s="466"/>
    </row>
    <row r="20" spans="1:21" s="616" customFormat="1" ht="28.5" customHeight="1">
      <c r="A20" s="358">
        <v>1</v>
      </c>
      <c r="B20" s="17">
        <v>40142</v>
      </c>
      <c r="C20" s="628" t="s">
        <v>1679</v>
      </c>
      <c r="D20" s="9" t="s">
        <v>1153</v>
      </c>
      <c r="E20" s="7" t="s">
        <v>1154</v>
      </c>
      <c r="F20" s="359" t="s">
        <v>134</v>
      </c>
      <c r="G20" s="9" t="s">
        <v>1543</v>
      </c>
      <c r="H20" s="1018">
        <v>1111111111.1099999</v>
      </c>
      <c r="I20" s="976" t="s">
        <v>586</v>
      </c>
      <c r="J20" s="984"/>
      <c r="K20" s="985"/>
      <c r="L20" s="986"/>
      <c r="M20" s="1013"/>
      <c r="N20" s="500"/>
      <c r="O20" s="1027"/>
      <c r="P20" s="466"/>
    </row>
    <row r="21" spans="1:21" s="616" customFormat="1" ht="28.5" customHeight="1">
      <c r="A21" s="358">
        <v>2</v>
      </c>
      <c r="B21" s="17">
        <v>40142</v>
      </c>
      <c r="C21" s="628" t="s">
        <v>1679</v>
      </c>
      <c r="D21" s="9" t="s">
        <v>1153</v>
      </c>
      <c r="E21" s="7" t="s">
        <v>1154</v>
      </c>
      <c r="F21" s="359" t="s">
        <v>134</v>
      </c>
      <c r="G21" s="9" t="s">
        <v>1541</v>
      </c>
      <c r="H21" s="1019">
        <v>2222222222.2199998</v>
      </c>
      <c r="I21" s="976" t="s">
        <v>586</v>
      </c>
      <c r="J21" s="984"/>
      <c r="K21" s="985"/>
      <c r="L21" s="986"/>
      <c r="M21" s="1013"/>
      <c r="N21" s="500"/>
      <c r="O21" s="1027"/>
      <c r="P21" s="466"/>
    </row>
    <row r="22" spans="1:21" s="616" customFormat="1" ht="28.5" customHeight="1">
      <c r="A22" s="358">
        <v>1</v>
      </c>
      <c r="B22" s="17">
        <v>40165</v>
      </c>
      <c r="C22" s="628" t="s">
        <v>1745</v>
      </c>
      <c r="D22" s="9" t="s">
        <v>1153</v>
      </c>
      <c r="E22" s="7" t="s">
        <v>1154</v>
      </c>
      <c r="F22" s="359" t="s">
        <v>134</v>
      </c>
      <c r="G22" s="9" t="s">
        <v>1543</v>
      </c>
      <c r="H22" s="1018">
        <v>1111111111.1099999</v>
      </c>
      <c r="I22" s="976" t="s">
        <v>586</v>
      </c>
      <c r="J22" s="984"/>
      <c r="K22" s="985"/>
      <c r="L22" s="986"/>
      <c r="M22" s="1013"/>
      <c r="N22" s="500"/>
      <c r="O22" s="1027"/>
      <c r="P22" s="466"/>
    </row>
    <row r="23" spans="1:21" s="616" customFormat="1" ht="28.5" customHeight="1" thickBot="1">
      <c r="A23" s="629">
        <v>2</v>
      </c>
      <c r="B23" s="54">
        <v>40165</v>
      </c>
      <c r="C23" s="630" t="s">
        <v>1745</v>
      </c>
      <c r="D23" s="31" t="s">
        <v>1153</v>
      </c>
      <c r="E23" s="32" t="s">
        <v>1154</v>
      </c>
      <c r="F23" s="82" t="s">
        <v>134</v>
      </c>
      <c r="G23" s="31" t="s">
        <v>1541</v>
      </c>
      <c r="H23" s="1020">
        <v>2222222222.2199998</v>
      </c>
      <c r="I23" s="977" t="s">
        <v>586</v>
      </c>
      <c r="J23" s="987"/>
      <c r="K23" s="988"/>
      <c r="L23" s="989"/>
      <c r="M23" s="89"/>
      <c r="N23" s="1023"/>
      <c r="O23" s="1028"/>
      <c r="P23" s="90"/>
    </row>
    <row r="24" spans="1:21" s="616" customFormat="1" ht="14.25">
      <c r="F24" s="368"/>
      <c r="H24" s="366"/>
      <c r="I24" s="62"/>
      <c r="J24" s="62"/>
      <c r="K24" s="62"/>
      <c r="N24" s="366"/>
    </row>
    <row r="25" spans="1:21" s="616" customFormat="1" ht="15.75" thickBot="1">
      <c r="F25" s="368"/>
      <c r="G25" s="353" t="s">
        <v>1798</v>
      </c>
      <c r="H25" s="1021">
        <f>SUM(H5:H23)</f>
        <v>29999999999.640007</v>
      </c>
      <c r="I25" s="62"/>
      <c r="J25" s="62"/>
      <c r="L25" s="1354" t="s">
        <v>1772</v>
      </c>
      <c r="M25" s="1354"/>
      <c r="N25" s="1021">
        <f>SUM(N5:N23)</f>
        <v>200000000</v>
      </c>
    </row>
    <row r="26" spans="1:21" s="616" customFormat="1" ht="15" thickTop="1">
      <c r="F26" s="368"/>
      <c r="H26" s="360"/>
      <c r="I26" s="62"/>
      <c r="J26" s="62"/>
      <c r="K26" s="62"/>
      <c r="N26" s="1014"/>
    </row>
    <row r="27" spans="1:21" ht="14.25">
      <c r="A27" s="1356" t="s">
        <v>1542</v>
      </c>
      <c r="B27" s="1356"/>
      <c r="C27" s="1356"/>
      <c r="D27" s="1356"/>
      <c r="E27" s="1356"/>
      <c r="F27" s="1356"/>
      <c r="G27" s="1356"/>
      <c r="H27" s="1356"/>
      <c r="I27" s="1356"/>
      <c r="J27" s="1356"/>
      <c r="K27" s="1356"/>
      <c r="L27" s="1356"/>
      <c r="M27" s="1356"/>
      <c r="N27" s="1356"/>
      <c r="O27" s="1356"/>
      <c r="P27" s="631"/>
      <c r="Q27" s="631"/>
      <c r="R27" s="631"/>
      <c r="S27" s="631"/>
      <c r="T27" s="631"/>
      <c r="U27" s="631"/>
    </row>
    <row r="28" spans="1:21" ht="12.75" customHeight="1">
      <c r="A28" s="1357" t="s">
        <v>1544</v>
      </c>
      <c r="B28" s="1357"/>
      <c r="C28" s="1357"/>
      <c r="D28" s="1357"/>
      <c r="E28" s="1357"/>
      <c r="F28" s="1357"/>
      <c r="G28" s="1357"/>
      <c r="H28" s="1357"/>
      <c r="I28" s="1357"/>
      <c r="J28" s="1357"/>
      <c r="K28" s="1357"/>
      <c r="L28" s="1357"/>
      <c r="M28" s="1357"/>
      <c r="N28" s="1357"/>
      <c r="O28" s="1357"/>
      <c r="P28" s="633"/>
      <c r="Q28" s="633"/>
      <c r="R28" s="633"/>
      <c r="S28" s="633"/>
      <c r="T28" s="633"/>
      <c r="U28" s="633"/>
    </row>
    <row r="29" spans="1:21" ht="14.25">
      <c r="A29" s="1355" t="s">
        <v>1794</v>
      </c>
      <c r="B29" s="1355"/>
      <c r="C29" s="1355"/>
      <c r="D29" s="1355"/>
      <c r="E29" s="1355"/>
      <c r="F29" s="1355"/>
      <c r="G29" s="1355"/>
      <c r="H29" s="1355"/>
      <c r="I29" s="1355"/>
      <c r="J29" s="1355"/>
      <c r="K29" s="1355"/>
      <c r="L29" s="1355"/>
      <c r="M29" s="1355"/>
      <c r="N29" s="1355"/>
      <c r="O29" s="1355"/>
    </row>
    <row r="30" spans="1:21" ht="14.25">
      <c r="A30" s="1355" t="s">
        <v>1795</v>
      </c>
      <c r="B30" s="1355"/>
      <c r="C30" s="1355"/>
      <c r="D30" s="1355"/>
      <c r="E30" s="1355"/>
      <c r="F30" s="1355"/>
      <c r="G30" s="1355"/>
      <c r="H30" s="1355"/>
      <c r="I30" s="1355"/>
      <c r="J30" s="1355"/>
      <c r="K30" s="1355"/>
      <c r="L30" s="1355"/>
      <c r="M30" s="1355"/>
    </row>
    <row r="34" spans="10:11" ht="14.25">
      <c r="J34" s="635"/>
      <c r="K34" s="635"/>
    </row>
  </sheetData>
  <protectedRanges>
    <protectedRange sqref="O6:O7" name="Range1"/>
  </protectedRanges>
  <mergeCells count="28">
    <mergeCell ref="E6:E7"/>
    <mergeCell ref="D6:D7"/>
    <mergeCell ref="C6:C7"/>
    <mergeCell ref="B6:B7"/>
    <mergeCell ref="A6:A7"/>
    <mergeCell ref="I6:I7"/>
    <mergeCell ref="H6:H7"/>
    <mergeCell ref="G6:G7"/>
    <mergeCell ref="F6:F7"/>
    <mergeCell ref="L6:L7"/>
    <mergeCell ref="K6:K7"/>
    <mergeCell ref="J6:J7"/>
    <mergeCell ref="O3:P3"/>
    <mergeCell ref="A1:P1"/>
    <mergeCell ref="L25:M25"/>
    <mergeCell ref="A30:M30"/>
    <mergeCell ref="A29:O29"/>
    <mergeCell ref="A27:O27"/>
    <mergeCell ref="A28:O28"/>
    <mergeCell ref="I3:I4"/>
    <mergeCell ref="G3:G4"/>
    <mergeCell ref="F3:F4"/>
    <mergeCell ref="B3:B4"/>
    <mergeCell ref="A3:A4"/>
    <mergeCell ref="C3:E3"/>
    <mergeCell ref="H3:H4"/>
    <mergeCell ref="J3:L3"/>
    <mergeCell ref="M3:N3"/>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1"/>
  <sheetViews>
    <sheetView zoomScale="70" zoomScaleNormal="70" zoomScaleSheetLayoutView="40" zoomScalePageLayoutView="85" workbookViewId="0">
      <selection activeCell="I3" sqref="I3:L3"/>
    </sheetView>
  </sheetViews>
  <sheetFormatPr defaultRowHeight="14.25"/>
  <cols>
    <col min="1" max="1" width="12.42578125" style="940" bestFit="1" customWidth="1"/>
    <col min="2" max="2" width="53.5703125" style="940" customWidth="1"/>
    <col min="3" max="3" width="18.28515625" style="940" bestFit="1" customWidth="1"/>
    <col min="4" max="4" width="6.28515625" style="62" bestFit="1" customWidth="1"/>
    <col min="5" max="5" width="13.140625" style="940" bestFit="1" customWidth="1"/>
    <col min="6" max="6" width="47.85546875" style="940" bestFit="1" customWidth="1"/>
    <col min="7" max="7" width="27" style="940" customWidth="1"/>
    <col min="8" max="8" width="12.7109375" style="940" customWidth="1"/>
    <col min="9" max="9" width="13" style="940" bestFit="1" customWidth="1"/>
    <col min="10" max="10" width="25.28515625" style="940" bestFit="1" customWidth="1"/>
    <col min="11" max="11" width="19.140625" style="940" bestFit="1" customWidth="1"/>
    <col min="12" max="12" width="26.5703125" style="940" bestFit="1" customWidth="1"/>
    <col min="13" max="13" width="1.85546875" style="940" customWidth="1"/>
    <col min="14" max="16384" width="9.140625" style="940"/>
  </cols>
  <sheetData>
    <row r="1" spans="1:13" ht="15">
      <c r="A1" s="1427" t="s">
        <v>487</v>
      </c>
      <c r="B1" s="1427"/>
      <c r="C1" s="1427"/>
      <c r="D1" s="1427"/>
      <c r="E1" s="1427"/>
      <c r="F1" s="1427"/>
      <c r="G1" s="1427"/>
      <c r="H1" s="1427"/>
      <c r="I1" s="1427"/>
      <c r="J1" s="1427"/>
      <c r="K1" s="1427"/>
      <c r="L1" s="1427"/>
    </row>
    <row r="2" spans="1:13" ht="11.25" customHeight="1" thickBot="1">
      <c r="A2" s="62"/>
      <c r="G2" s="942"/>
      <c r="H2" s="62"/>
    </row>
    <row r="3" spans="1:13" ht="12.75" customHeight="1">
      <c r="A3" s="1428" t="s">
        <v>5</v>
      </c>
      <c r="B3" s="189" t="s">
        <v>1419</v>
      </c>
      <c r="C3" s="189"/>
      <c r="D3" s="261"/>
      <c r="E3" s="1430" t="s">
        <v>9</v>
      </c>
      <c r="F3" s="1430" t="s">
        <v>1281</v>
      </c>
      <c r="G3" s="1430" t="s">
        <v>331</v>
      </c>
      <c r="H3" s="1433" t="s">
        <v>10</v>
      </c>
      <c r="I3" s="1053" t="s">
        <v>450</v>
      </c>
      <c r="J3" s="1346"/>
      <c r="K3" s="1346"/>
      <c r="L3" s="1346"/>
      <c r="M3" s="210"/>
    </row>
    <row r="4" spans="1:13" s="942" customFormat="1" ht="63" customHeight="1" thickBot="1">
      <c r="A4" s="1429"/>
      <c r="B4" s="190" t="s">
        <v>6</v>
      </c>
      <c r="C4" s="191" t="s">
        <v>7</v>
      </c>
      <c r="D4" s="191" t="s">
        <v>8</v>
      </c>
      <c r="E4" s="1431"/>
      <c r="F4" s="1431"/>
      <c r="G4" s="1432"/>
      <c r="H4" s="1434"/>
      <c r="I4" s="945" t="s">
        <v>453</v>
      </c>
      <c r="J4" s="944" t="s">
        <v>451</v>
      </c>
      <c r="K4" s="944" t="s">
        <v>463</v>
      </c>
      <c r="L4" s="943" t="s">
        <v>452</v>
      </c>
      <c r="M4" s="211"/>
    </row>
    <row r="5" spans="1:13" ht="28.5" customHeight="1">
      <c r="A5" s="1425">
        <v>39916</v>
      </c>
      <c r="B5" s="1424" t="s">
        <v>1329</v>
      </c>
      <c r="C5" s="1424" t="s">
        <v>1133</v>
      </c>
      <c r="D5" s="1423" t="s">
        <v>1134</v>
      </c>
      <c r="E5" s="1423" t="s">
        <v>134</v>
      </c>
      <c r="F5" s="1423" t="s">
        <v>1330</v>
      </c>
      <c r="G5" s="1420">
        <v>376000000</v>
      </c>
      <c r="H5" s="1419" t="s">
        <v>598</v>
      </c>
      <c r="I5" s="340">
        <v>39976</v>
      </c>
      <c r="J5" s="193">
        <v>284590000</v>
      </c>
      <c r="K5" s="192">
        <f t="shared" ref="K5:K20" si="0">G5+J5</f>
        <v>660590000</v>
      </c>
      <c r="L5" s="206" t="s">
        <v>454</v>
      </c>
      <c r="M5" s="208"/>
    </row>
    <row r="6" spans="1:13" ht="28.5" customHeight="1">
      <c r="A6" s="1411"/>
      <c r="B6" s="1408"/>
      <c r="C6" s="1408"/>
      <c r="D6" s="1409"/>
      <c r="E6" s="1409"/>
      <c r="F6" s="1409"/>
      <c r="G6" s="1421"/>
      <c r="H6" s="1413"/>
      <c r="I6" s="362">
        <v>40086</v>
      </c>
      <c r="J6" s="363">
        <v>121910000</v>
      </c>
      <c r="K6" s="361">
        <f>K5+J6</f>
        <v>782500000</v>
      </c>
      <c r="L6" s="364" t="s">
        <v>1540</v>
      </c>
      <c r="M6" s="208"/>
    </row>
    <row r="7" spans="1:13" ht="28.5" customHeight="1">
      <c r="A7" s="1412"/>
      <c r="B7" s="1405"/>
      <c r="C7" s="1405"/>
      <c r="D7" s="1403"/>
      <c r="E7" s="1403"/>
      <c r="F7" s="1403"/>
      <c r="G7" s="1422"/>
      <c r="H7" s="1385"/>
      <c r="I7" s="63">
        <v>40177</v>
      </c>
      <c r="J7" s="200">
        <v>131340000</v>
      </c>
      <c r="K7" s="198">
        <f>K6+J7</f>
        <v>913840000</v>
      </c>
      <c r="L7" s="92" t="s">
        <v>1788</v>
      </c>
      <c r="M7" s="209"/>
    </row>
    <row r="8" spans="1:13" ht="28.5" customHeight="1">
      <c r="A8" s="1410">
        <v>39916</v>
      </c>
      <c r="B8" s="1404" t="s">
        <v>1331</v>
      </c>
      <c r="C8" s="1404" t="s">
        <v>1332</v>
      </c>
      <c r="D8" s="1402" t="s">
        <v>1014</v>
      </c>
      <c r="E8" s="1402" t="s">
        <v>134</v>
      </c>
      <c r="F8" s="1404" t="s">
        <v>1330</v>
      </c>
      <c r="G8" s="1416">
        <v>2071000000</v>
      </c>
      <c r="H8" s="1384" t="s">
        <v>598</v>
      </c>
      <c r="I8" s="63">
        <v>39976</v>
      </c>
      <c r="J8" s="200">
        <v>-991580000</v>
      </c>
      <c r="K8" s="198">
        <f t="shared" si="0"/>
        <v>1079420000</v>
      </c>
      <c r="L8" s="92" t="s">
        <v>454</v>
      </c>
      <c r="M8" s="209"/>
    </row>
    <row r="9" spans="1:13" ht="28.5" customHeight="1">
      <c r="A9" s="1411"/>
      <c r="B9" s="1408"/>
      <c r="C9" s="1408"/>
      <c r="D9" s="1409"/>
      <c r="E9" s="1409"/>
      <c r="F9" s="1408"/>
      <c r="G9" s="1417"/>
      <c r="H9" s="1413"/>
      <c r="I9" s="63">
        <v>40086</v>
      </c>
      <c r="J9" s="200">
        <v>1010180000</v>
      </c>
      <c r="K9" s="198">
        <f>K8+J9</f>
        <v>2089600000</v>
      </c>
      <c r="L9" s="364" t="s">
        <v>1540</v>
      </c>
      <c r="M9" s="209"/>
    </row>
    <row r="10" spans="1:13" ht="28.5" customHeight="1">
      <c r="A10" s="1412"/>
      <c r="B10" s="1405"/>
      <c r="C10" s="1405"/>
      <c r="D10" s="1403"/>
      <c r="E10" s="1403"/>
      <c r="F10" s="1405"/>
      <c r="G10" s="1418"/>
      <c r="H10" s="1385"/>
      <c r="I10" s="63">
        <v>40177</v>
      </c>
      <c r="J10" s="200">
        <v>-105410000</v>
      </c>
      <c r="K10" s="198">
        <f>K9+J10</f>
        <v>1984190000</v>
      </c>
      <c r="L10" s="92" t="s">
        <v>1788</v>
      </c>
      <c r="M10" s="209"/>
    </row>
    <row r="11" spans="1:13" ht="28.5" customHeight="1">
      <c r="A11" s="1410">
        <v>39916</v>
      </c>
      <c r="B11" s="1404" t="s">
        <v>1333</v>
      </c>
      <c r="C11" s="1404" t="s">
        <v>1334</v>
      </c>
      <c r="D11" s="1402" t="s">
        <v>1119</v>
      </c>
      <c r="E11" s="1402" t="s">
        <v>134</v>
      </c>
      <c r="F11" s="1404" t="s">
        <v>1330</v>
      </c>
      <c r="G11" s="1416">
        <v>2873000000</v>
      </c>
      <c r="H11" s="1384" t="s">
        <v>598</v>
      </c>
      <c r="I11" s="63">
        <v>39981</v>
      </c>
      <c r="J11" s="200">
        <v>-462990000</v>
      </c>
      <c r="K11" s="198">
        <f t="shared" si="0"/>
        <v>2410010000</v>
      </c>
      <c r="L11" s="92" t="s">
        <v>454</v>
      </c>
      <c r="M11" s="209"/>
    </row>
    <row r="12" spans="1:13" ht="28.5" customHeight="1">
      <c r="A12" s="1411"/>
      <c r="B12" s="1408"/>
      <c r="C12" s="1408"/>
      <c r="D12" s="1409"/>
      <c r="E12" s="1409"/>
      <c r="F12" s="1408"/>
      <c r="G12" s="1417"/>
      <c r="H12" s="1413"/>
      <c r="I12" s="63">
        <v>40086</v>
      </c>
      <c r="J12" s="200">
        <v>65070000</v>
      </c>
      <c r="K12" s="198">
        <f>K11+J12</f>
        <v>2475080000</v>
      </c>
      <c r="L12" s="364" t="s">
        <v>1540</v>
      </c>
      <c r="M12" s="209"/>
    </row>
    <row r="13" spans="1:13" ht="28.5" customHeight="1">
      <c r="A13" s="1412"/>
      <c r="B13" s="1405"/>
      <c r="C13" s="1405"/>
      <c r="D13" s="1403"/>
      <c r="E13" s="1403"/>
      <c r="F13" s="1405"/>
      <c r="G13" s="1418"/>
      <c r="H13" s="1385"/>
      <c r="I13" s="63">
        <v>40177</v>
      </c>
      <c r="J13" s="200">
        <v>1213310000</v>
      </c>
      <c r="K13" s="198">
        <f>K12+J13</f>
        <v>3688390000</v>
      </c>
      <c r="L13" s="92" t="s">
        <v>1788</v>
      </c>
      <c r="M13" s="209"/>
    </row>
    <row r="14" spans="1:13" ht="28.5" customHeight="1">
      <c r="A14" s="1410">
        <v>39916</v>
      </c>
      <c r="B14" s="1404" t="s">
        <v>1335</v>
      </c>
      <c r="C14" s="1404" t="s">
        <v>1336</v>
      </c>
      <c r="D14" s="1402" t="s">
        <v>1035</v>
      </c>
      <c r="E14" s="1402" t="s">
        <v>134</v>
      </c>
      <c r="F14" s="1404" t="s">
        <v>1330</v>
      </c>
      <c r="G14" s="1416">
        <v>633000000</v>
      </c>
      <c r="H14" s="1384" t="s">
        <v>598</v>
      </c>
      <c r="I14" s="63">
        <v>39976</v>
      </c>
      <c r="J14" s="200">
        <v>384650000</v>
      </c>
      <c r="K14" s="198">
        <f t="shared" si="0"/>
        <v>1017650000</v>
      </c>
      <c r="L14" s="92" t="s">
        <v>454</v>
      </c>
      <c r="M14" s="209"/>
    </row>
    <row r="15" spans="1:13" ht="28.5" customHeight="1">
      <c r="A15" s="1411"/>
      <c r="B15" s="1408"/>
      <c r="C15" s="1408"/>
      <c r="D15" s="1409"/>
      <c r="E15" s="1409"/>
      <c r="F15" s="1408"/>
      <c r="G15" s="1417"/>
      <c r="H15" s="1413"/>
      <c r="I15" s="63">
        <v>40086</v>
      </c>
      <c r="J15" s="200">
        <v>2537240000</v>
      </c>
      <c r="K15" s="198">
        <f>K14+J15</f>
        <v>3554890000</v>
      </c>
      <c r="L15" s="364" t="s">
        <v>1540</v>
      </c>
      <c r="M15" s="209"/>
    </row>
    <row r="16" spans="1:13" ht="28.5" customHeight="1">
      <c r="A16" s="1412"/>
      <c r="B16" s="1405"/>
      <c r="C16" s="1405"/>
      <c r="D16" s="1403"/>
      <c r="E16" s="1403"/>
      <c r="F16" s="1405"/>
      <c r="G16" s="1418"/>
      <c r="H16" s="1385"/>
      <c r="I16" s="63">
        <v>40177</v>
      </c>
      <c r="J16" s="200">
        <v>-1679520000</v>
      </c>
      <c r="K16" s="198">
        <f>K15+J16</f>
        <v>1875370000</v>
      </c>
      <c r="L16" s="92" t="s">
        <v>1788</v>
      </c>
      <c r="M16" s="209"/>
    </row>
    <row r="17" spans="1:13" ht="28.5" customHeight="1">
      <c r="A17" s="1410">
        <v>39916</v>
      </c>
      <c r="B17" s="1404" t="s">
        <v>1337</v>
      </c>
      <c r="C17" s="1404" t="s">
        <v>1267</v>
      </c>
      <c r="D17" s="1402" t="s">
        <v>1078</v>
      </c>
      <c r="E17" s="1402" t="s">
        <v>134</v>
      </c>
      <c r="F17" s="1404" t="s">
        <v>1330</v>
      </c>
      <c r="G17" s="1416">
        <v>407000000</v>
      </c>
      <c r="H17" s="1384" t="s">
        <v>598</v>
      </c>
      <c r="I17" s="63">
        <v>39981</v>
      </c>
      <c r="J17" s="200">
        <v>225040000</v>
      </c>
      <c r="K17" s="198">
        <f t="shared" si="0"/>
        <v>632040000</v>
      </c>
      <c r="L17" s="92" t="s">
        <v>454</v>
      </c>
      <c r="M17" s="209"/>
    </row>
    <row r="18" spans="1:13" ht="28.5" customHeight="1">
      <c r="A18" s="1411"/>
      <c r="B18" s="1408"/>
      <c r="C18" s="1408"/>
      <c r="D18" s="1409"/>
      <c r="E18" s="1409"/>
      <c r="F18" s="1408"/>
      <c r="G18" s="1417"/>
      <c r="H18" s="1413"/>
      <c r="I18" s="63">
        <v>40086</v>
      </c>
      <c r="J18" s="200">
        <v>254380000</v>
      </c>
      <c r="K18" s="198">
        <f>K17+J18</f>
        <v>886420000</v>
      </c>
      <c r="L18" s="364" t="s">
        <v>1540</v>
      </c>
      <c r="M18" s="209"/>
    </row>
    <row r="19" spans="1:13" ht="28.5" customHeight="1">
      <c r="A19" s="1412"/>
      <c r="B19" s="1405"/>
      <c r="C19" s="1405"/>
      <c r="D19" s="1403"/>
      <c r="E19" s="1403"/>
      <c r="F19" s="1405"/>
      <c r="G19" s="1418"/>
      <c r="H19" s="1385"/>
      <c r="I19" s="63">
        <v>40177</v>
      </c>
      <c r="J19" s="200">
        <v>355710000</v>
      </c>
      <c r="K19" s="198">
        <f>K18+J19</f>
        <v>1242130000</v>
      </c>
      <c r="L19" s="92" t="s">
        <v>1788</v>
      </c>
      <c r="M19" s="209"/>
    </row>
    <row r="20" spans="1:13" ht="28.5" customHeight="1">
      <c r="A20" s="194">
        <v>39916</v>
      </c>
      <c r="B20" s="195" t="s">
        <v>1338</v>
      </c>
      <c r="C20" s="196" t="s">
        <v>1339</v>
      </c>
      <c r="D20" s="197" t="s">
        <v>1322</v>
      </c>
      <c r="E20" s="197" t="s">
        <v>134</v>
      </c>
      <c r="F20" s="196" t="s">
        <v>1330</v>
      </c>
      <c r="G20" s="198">
        <v>3552000000</v>
      </c>
      <c r="H20" s="199" t="s">
        <v>598</v>
      </c>
      <c r="I20" s="63">
        <v>40025</v>
      </c>
      <c r="J20" s="198">
        <v>-3552000000</v>
      </c>
      <c r="K20" s="198">
        <f t="shared" si="0"/>
        <v>0</v>
      </c>
      <c r="L20" s="207" t="s">
        <v>1453</v>
      </c>
      <c r="M20" s="212">
        <v>2</v>
      </c>
    </row>
    <row r="21" spans="1:13" ht="28.5" customHeight="1">
      <c r="A21" s="1410">
        <v>39919</v>
      </c>
      <c r="B21" s="1404" t="s">
        <v>1342</v>
      </c>
      <c r="C21" s="1404" t="s">
        <v>1343</v>
      </c>
      <c r="D21" s="1402" t="s">
        <v>1083</v>
      </c>
      <c r="E21" s="1402" t="s">
        <v>134</v>
      </c>
      <c r="F21" s="1404" t="s">
        <v>1330</v>
      </c>
      <c r="G21" s="1416">
        <v>659000000</v>
      </c>
      <c r="H21" s="1384" t="s">
        <v>598</v>
      </c>
      <c r="I21" s="63">
        <v>39976</v>
      </c>
      <c r="J21" s="200">
        <v>-105620000</v>
      </c>
      <c r="K21" s="198">
        <f t="shared" ref="K21:K45" si="1">G21+J21</f>
        <v>553380000</v>
      </c>
      <c r="L21" s="92" t="s">
        <v>454</v>
      </c>
      <c r="M21" s="209"/>
    </row>
    <row r="22" spans="1:13" ht="28.5" customHeight="1">
      <c r="A22" s="1411"/>
      <c r="B22" s="1408"/>
      <c r="C22" s="1408"/>
      <c r="D22" s="1409"/>
      <c r="E22" s="1409"/>
      <c r="F22" s="1408"/>
      <c r="G22" s="1417"/>
      <c r="H22" s="1413"/>
      <c r="I22" s="63">
        <v>40086</v>
      </c>
      <c r="J22" s="200">
        <v>102580000</v>
      </c>
      <c r="K22" s="198">
        <f>K21+J22</f>
        <v>655960000</v>
      </c>
      <c r="L22" s="364" t="s">
        <v>1540</v>
      </c>
      <c r="M22" s="209"/>
    </row>
    <row r="23" spans="1:13" ht="28.5" customHeight="1">
      <c r="A23" s="1412"/>
      <c r="B23" s="1405"/>
      <c r="C23" s="1405"/>
      <c r="D23" s="1403"/>
      <c r="E23" s="1403"/>
      <c r="F23" s="1405"/>
      <c r="G23" s="1418"/>
      <c r="H23" s="1385"/>
      <c r="I23" s="63">
        <v>40177</v>
      </c>
      <c r="J23" s="200">
        <v>277640000</v>
      </c>
      <c r="K23" s="198">
        <f>K22+J23</f>
        <v>933600000</v>
      </c>
      <c r="L23" s="92" t="s">
        <v>1788</v>
      </c>
      <c r="M23" s="209"/>
    </row>
    <row r="24" spans="1:13" ht="28.5" customHeight="1">
      <c r="A24" s="1410">
        <v>39920</v>
      </c>
      <c r="B24" s="1404" t="s">
        <v>1354</v>
      </c>
      <c r="C24" s="1404" t="s">
        <v>1355</v>
      </c>
      <c r="D24" s="1402" t="s">
        <v>996</v>
      </c>
      <c r="E24" s="1402" t="s">
        <v>134</v>
      </c>
      <c r="F24" s="1404" t="s">
        <v>1330</v>
      </c>
      <c r="G24" s="1416">
        <v>798900000</v>
      </c>
      <c r="H24" s="1384" t="s">
        <v>598</v>
      </c>
      <c r="I24" s="63">
        <v>39976</v>
      </c>
      <c r="J24" s="200">
        <v>5540000</v>
      </c>
      <c r="K24" s="198">
        <f t="shared" si="1"/>
        <v>804440000</v>
      </c>
      <c r="L24" s="92" t="s">
        <v>454</v>
      </c>
      <c r="M24" s="209"/>
    </row>
    <row r="25" spans="1:13" ht="28.5" customHeight="1">
      <c r="A25" s="1411"/>
      <c r="B25" s="1408"/>
      <c r="C25" s="1408"/>
      <c r="D25" s="1409"/>
      <c r="E25" s="1409"/>
      <c r="F25" s="1408"/>
      <c r="G25" s="1417"/>
      <c r="H25" s="1413"/>
      <c r="I25" s="63">
        <v>40086</v>
      </c>
      <c r="J25" s="200">
        <v>162680000</v>
      </c>
      <c r="K25" s="198">
        <f>K24+J25</f>
        <v>967120000</v>
      </c>
      <c r="L25" s="364" t="s">
        <v>1540</v>
      </c>
      <c r="M25" s="209"/>
    </row>
    <row r="26" spans="1:13" ht="28.5" customHeight="1">
      <c r="A26" s="1412"/>
      <c r="B26" s="1405"/>
      <c r="C26" s="1405"/>
      <c r="D26" s="1403"/>
      <c r="E26" s="1403"/>
      <c r="F26" s="1405"/>
      <c r="G26" s="1418"/>
      <c r="H26" s="1385"/>
      <c r="I26" s="63">
        <v>40177</v>
      </c>
      <c r="J26" s="200">
        <v>665510000</v>
      </c>
      <c r="K26" s="198">
        <f>K25+J26</f>
        <v>1632630000</v>
      </c>
      <c r="L26" s="92" t="s">
        <v>1788</v>
      </c>
      <c r="M26" s="209"/>
    </row>
    <row r="27" spans="1:13" ht="28.5" customHeight="1">
      <c r="A27" s="1410">
        <v>39920</v>
      </c>
      <c r="B27" s="1404" t="s">
        <v>1356</v>
      </c>
      <c r="C27" s="1404" t="s">
        <v>1355</v>
      </c>
      <c r="D27" s="1402" t="s">
        <v>996</v>
      </c>
      <c r="E27" s="1402" t="s">
        <v>134</v>
      </c>
      <c r="F27" s="1404" t="s">
        <v>1330</v>
      </c>
      <c r="G27" s="1416">
        <v>1864000000</v>
      </c>
      <c r="H27" s="1384" t="s">
        <v>598</v>
      </c>
      <c r="I27" s="63">
        <v>39976</v>
      </c>
      <c r="J27" s="200">
        <v>3318840000</v>
      </c>
      <c r="K27" s="198">
        <f t="shared" si="1"/>
        <v>5182840000</v>
      </c>
      <c r="L27" s="92" t="s">
        <v>454</v>
      </c>
      <c r="M27" s="209"/>
    </row>
    <row r="28" spans="1:13" ht="28.5" customHeight="1">
      <c r="A28" s="1411"/>
      <c r="B28" s="1408"/>
      <c r="C28" s="1408"/>
      <c r="D28" s="1409"/>
      <c r="E28" s="1409"/>
      <c r="F28" s="1408"/>
      <c r="G28" s="1417"/>
      <c r="H28" s="1413"/>
      <c r="I28" s="63">
        <v>40086</v>
      </c>
      <c r="J28" s="200">
        <v>-717420000</v>
      </c>
      <c r="K28" s="198">
        <f>K27+J28</f>
        <v>4465420000</v>
      </c>
      <c r="L28" s="364" t="s">
        <v>1540</v>
      </c>
      <c r="M28" s="209"/>
    </row>
    <row r="29" spans="1:13" ht="28.5" customHeight="1">
      <c r="A29" s="1412"/>
      <c r="B29" s="1405"/>
      <c r="C29" s="1405"/>
      <c r="D29" s="1403"/>
      <c r="E29" s="1403"/>
      <c r="F29" s="1405"/>
      <c r="G29" s="1418"/>
      <c r="H29" s="1385"/>
      <c r="I29" s="63">
        <v>40177</v>
      </c>
      <c r="J29" s="200">
        <v>2290780000</v>
      </c>
      <c r="K29" s="198">
        <f>K28+J29</f>
        <v>6756200000</v>
      </c>
      <c r="L29" s="92" t="s">
        <v>1788</v>
      </c>
      <c r="M29" s="209"/>
    </row>
    <row r="30" spans="1:13" ht="28.5" customHeight="1">
      <c r="A30" s="1410">
        <v>39923</v>
      </c>
      <c r="B30" s="1404" t="s">
        <v>1362</v>
      </c>
      <c r="C30" s="1404" t="s">
        <v>1125</v>
      </c>
      <c r="D30" s="1402" t="s">
        <v>1035</v>
      </c>
      <c r="E30" s="1402" t="s">
        <v>134</v>
      </c>
      <c r="F30" s="1404" t="s">
        <v>1330</v>
      </c>
      <c r="G30" s="1416">
        <v>319000000</v>
      </c>
      <c r="H30" s="1384" t="s">
        <v>598</v>
      </c>
      <c r="I30" s="63">
        <v>39976</v>
      </c>
      <c r="J30" s="200">
        <v>128300000</v>
      </c>
      <c r="K30" s="198">
        <f t="shared" si="1"/>
        <v>447300000</v>
      </c>
      <c r="L30" s="92" t="s">
        <v>454</v>
      </c>
      <c r="M30" s="209"/>
    </row>
    <row r="31" spans="1:13" ht="28.5" customHeight="1">
      <c r="A31" s="1411"/>
      <c r="B31" s="1408"/>
      <c r="C31" s="1408"/>
      <c r="D31" s="1409"/>
      <c r="E31" s="1409"/>
      <c r="F31" s="1408"/>
      <c r="G31" s="1417"/>
      <c r="H31" s="1413"/>
      <c r="I31" s="63">
        <v>40086</v>
      </c>
      <c r="J31" s="200">
        <v>46730000</v>
      </c>
      <c r="K31" s="198">
        <f>K30+J31</f>
        <v>494030000</v>
      </c>
      <c r="L31" s="364" t="s">
        <v>1540</v>
      </c>
      <c r="M31" s="209"/>
    </row>
    <row r="32" spans="1:13" ht="28.5" customHeight="1">
      <c r="A32" s="1412"/>
      <c r="B32" s="1405"/>
      <c r="C32" s="1405"/>
      <c r="D32" s="1403"/>
      <c r="E32" s="1403"/>
      <c r="F32" s="1405"/>
      <c r="G32" s="1418"/>
      <c r="H32" s="1385"/>
      <c r="I32" s="63">
        <v>40177</v>
      </c>
      <c r="J32" s="200">
        <v>145820000</v>
      </c>
      <c r="K32" s="198">
        <f>K31+J32</f>
        <v>639850000</v>
      </c>
      <c r="L32" s="92" t="s">
        <v>1788</v>
      </c>
      <c r="M32" s="209"/>
    </row>
    <row r="33" spans="1:13" ht="28.5" customHeight="1">
      <c r="A33" s="1410">
        <v>39923</v>
      </c>
      <c r="B33" s="1404" t="s">
        <v>1363</v>
      </c>
      <c r="C33" s="1404" t="s">
        <v>1364</v>
      </c>
      <c r="D33" s="1402" t="s">
        <v>1004</v>
      </c>
      <c r="E33" s="1402" t="s">
        <v>134</v>
      </c>
      <c r="F33" s="1404" t="s">
        <v>1330</v>
      </c>
      <c r="G33" s="1416">
        <v>366000000</v>
      </c>
      <c r="H33" s="1384" t="s">
        <v>598</v>
      </c>
      <c r="I33" s="63">
        <v>39976</v>
      </c>
      <c r="J33" s="200">
        <v>87130000</v>
      </c>
      <c r="K33" s="198">
        <f t="shared" si="1"/>
        <v>453130000</v>
      </c>
      <c r="L33" s="92" t="s">
        <v>454</v>
      </c>
      <c r="M33" s="209"/>
    </row>
    <row r="34" spans="1:13" ht="28.5" customHeight="1">
      <c r="A34" s="1411"/>
      <c r="B34" s="1408"/>
      <c r="C34" s="1408"/>
      <c r="D34" s="1409"/>
      <c r="E34" s="1409"/>
      <c r="F34" s="1408"/>
      <c r="G34" s="1417"/>
      <c r="H34" s="1413"/>
      <c r="I34" s="63">
        <v>40086</v>
      </c>
      <c r="J34" s="200">
        <v>-249670000</v>
      </c>
      <c r="K34" s="198">
        <f>K33+J34</f>
        <v>203460000</v>
      </c>
      <c r="L34" s="364" t="s">
        <v>1540</v>
      </c>
      <c r="M34" s="209"/>
    </row>
    <row r="35" spans="1:13" ht="28.5" customHeight="1">
      <c r="A35" s="1412"/>
      <c r="B35" s="1405"/>
      <c r="C35" s="1405"/>
      <c r="D35" s="1403"/>
      <c r="E35" s="1403"/>
      <c r="F35" s="1405"/>
      <c r="G35" s="1418"/>
      <c r="H35" s="1385"/>
      <c r="I35" s="63">
        <v>40177</v>
      </c>
      <c r="J35" s="200">
        <v>119700000</v>
      </c>
      <c r="K35" s="198">
        <f>K34+J35</f>
        <v>323160000</v>
      </c>
      <c r="L35" s="92" t="s">
        <v>1788</v>
      </c>
      <c r="M35" s="209"/>
    </row>
    <row r="36" spans="1:13" ht="28.5" customHeight="1">
      <c r="A36" s="1410">
        <v>39927</v>
      </c>
      <c r="B36" s="1404" t="s">
        <v>1384</v>
      </c>
      <c r="C36" s="1404" t="s">
        <v>1385</v>
      </c>
      <c r="D36" s="1402" t="s">
        <v>1070</v>
      </c>
      <c r="E36" s="1402" t="s">
        <v>134</v>
      </c>
      <c r="F36" s="1404" t="s">
        <v>1330</v>
      </c>
      <c r="G36" s="1386">
        <v>156000000</v>
      </c>
      <c r="H36" s="1384" t="s">
        <v>598</v>
      </c>
      <c r="I36" s="63">
        <v>39981</v>
      </c>
      <c r="J36" s="201">
        <v>-64990000</v>
      </c>
      <c r="K36" s="198">
        <f t="shared" si="1"/>
        <v>91010000</v>
      </c>
      <c r="L36" s="92" t="s">
        <v>454</v>
      </c>
      <c r="M36" s="209"/>
    </row>
    <row r="37" spans="1:13" ht="28.5" customHeight="1">
      <c r="A37" s="1411"/>
      <c r="B37" s="1408"/>
      <c r="C37" s="1408"/>
      <c r="D37" s="1409"/>
      <c r="E37" s="1409"/>
      <c r="F37" s="1408"/>
      <c r="G37" s="1414"/>
      <c r="H37" s="1413"/>
      <c r="I37" s="63">
        <v>40086</v>
      </c>
      <c r="J37" s="202">
        <v>130780000</v>
      </c>
      <c r="K37" s="198">
        <f>K36+J37</f>
        <v>221790000</v>
      </c>
      <c r="L37" s="364" t="s">
        <v>1540</v>
      </c>
      <c r="M37" s="209"/>
    </row>
    <row r="38" spans="1:13" ht="28.5" customHeight="1">
      <c r="A38" s="1412"/>
      <c r="B38" s="1405"/>
      <c r="C38" s="1405"/>
      <c r="D38" s="1403"/>
      <c r="E38" s="1403"/>
      <c r="F38" s="1405"/>
      <c r="G38" s="1387"/>
      <c r="H38" s="1385"/>
      <c r="I38" s="63">
        <v>40177</v>
      </c>
      <c r="J38" s="200">
        <v>-116750000</v>
      </c>
      <c r="K38" s="198">
        <f>K37+J38</f>
        <v>105040000</v>
      </c>
      <c r="L38" s="92" t="s">
        <v>1788</v>
      </c>
      <c r="M38" s="209"/>
    </row>
    <row r="39" spans="1:13" ht="28.5" customHeight="1">
      <c r="A39" s="1410">
        <v>39930</v>
      </c>
      <c r="B39" s="1404" t="s">
        <v>1389</v>
      </c>
      <c r="C39" s="1404" t="s">
        <v>1390</v>
      </c>
      <c r="D39" s="1402" t="s">
        <v>996</v>
      </c>
      <c r="E39" s="1402" t="s">
        <v>134</v>
      </c>
      <c r="F39" s="1404" t="s">
        <v>1330</v>
      </c>
      <c r="G39" s="1386">
        <v>195000000</v>
      </c>
      <c r="H39" s="1384" t="s">
        <v>598</v>
      </c>
      <c r="I39" s="63">
        <v>39981</v>
      </c>
      <c r="J39" s="202">
        <v>-63980000</v>
      </c>
      <c r="K39" s="198">
        <f t="shared" si="1"/>
        <v>131020000</v>
      </c>
      <c r="L39" s="92" t="s">
        <v>454</v>
      </c>
      <c r="M39" s="209"/>
    </row>
    <row r="40" spans="1:13" ht="28.5" customHeight="1">
      <c r="A40" s="1411"/>
      <c r="B40" s="1408"/>
      <c r="C40" s="1408"/>
      <c r="D40" s="1409"/>
      <c r="E40" s="1409"/>
      <c r="F40" s="1408"/>
      <c r="G40" s="1414"/>
      <c r="H40" s="1413"/>
      <c r="I40" s="63">
        <v>40086</v>
      </c>
      <c r="J40" s="202">
        <v>90990000</v>
      </c>
      <c r="K40" s="198">
        <f>K39+J40</f>
        <v>222010000</v>
      </c>
      <c r="L40" s="364" t="s">
        <v>1540</v>
      </c>
      <c r="M40" s="209"/>
    </row>
    <row r="41" spans="1:13" ht="28.5" customHeight="1">
      <c r="A41" s="1412"/>
      <c r="B41" s="1405"/>
      <c r="C41" s="1405"/>
      <c r="D41" s="1403"/>
      <c r="E41" s="1403"/>
      <c r="F41" s="1405"/>
      <c r="G41" s="1387"/>
      <c r="H41" s="1385"/>
      <c r="I41" s="63">
        <v>40177</v>
      </c>
      <c r="J41" s="200">
        <v>57980000</v>
      </c>
      <c r="K41" s="198">
        <f>K40+J41</f>
        <v>279990000</v>
      </c>
      <c r="L41" s="92" t="s">
        <v>1788</v>
      </c>
      <c r="M41" s="209"/>
    </row>
    <row r="42" spans="1:13" ht="28.5" customHeight="1">
      <c r="A42" s="1410">
        <v>39934</v>
      </c>
      <c r="B42" s="1404" t="s">
        <v>1401</v>
      </c>
      <c r="C42" s="1404" t="s">
        <v>1402</v>
      </c>
      <c r="D42" s="1402" t="s">
        <v>1021</v>
      </c>
      <c r="E42" s="1402" t="s">
        <v>134</v>
      </c>
      <c r="F42" s="1404" t="s">
        <v>1330</v>
      </c>
      <c r="G42" s="1386">
        <v>798000000</v>
      </c>
      <c r="H42" s="1384" t="s">
        <v>598</v>
      </c>
      <c r="I42" s="63">
        <v>39981</v>
      </c>
      <c r="J42" s="202">
        <v>-338450000</v>
      </c>
      <c r="K42" s="198">
        <f t="shared" si="1"/>
        <v>459550000</v>
      </c>
      <c r="L42" s="92" t="s">
        <v>454</v>
      </c>
      <c r="M42" s="209"/>
    </row>
    <row r="43" spans="1:13" ht="28.5" customHeight="1">
      <c r="A43" s="1411"/>
      <c r="B43" s="1408"/>
      <c r="C43" s="1408"/>
      <c r="D43" s="1409"/>
      <c r="E43" s="1409"/>
      <c r="F43" s="1408"/>
      <c r="G43" s="1414"/>
      <c r="H43" s="1413"/>
      <c r="I43" s="63">
        <v>40086</v>
      </c>
      <c r="J43" s="201">
        <v>-11860000</v>
      </c>
      <c r="K43" s="198">
        <v>447690000</v>
      </c>
      <c r="L43" s="364" t="s">
        <v>1540</v>
      </c>
      <c r="M43" s="209"/>
    </row>
    <row r="44" spans="1:13" ht="28.5" customHeight="1">
      <c r="A44" s="1412"/>
      <c r="B44" s="1405"/>
      <c r="C44" s="1405"/>
      <c r="D44" s="1403"/>
      <c r="E44" s="1403"/>
      <c r="F44" s="1405"/>
      <c r="G44" s="1387"/>
      <c r="H44" s="1385"/>
      <c r="I44" s="63">
        <v>40177</v>
      </c>
      <c r="J44" s="200">
        <v>21330000</v>
      </c>
      <c r="K44" s="198">
        <f>K43+J44</f>
        <v>469020000</v>
      </c>
      <c r="L44" s="92" t="s">
        <v>1788</v>
      </c>
      <c r="M44" s="209"/>
    </row>
    <row r="45" spans="1:13" ht="28.5" customHeight="1">
      <c r="A45" s="1410">
        <v>39961</v>
      </c>
      <c r="B45" s="1404" t="s">
        <v>851</v>
      </c>
      <c r="C45" s="1404" t="s">
        <v>852</v>
      </c>
      <c r="D45" s="1402" t="s">
        <v>1078</v>
      </c>
      <c r="E45" s="1402" t="s">
        <v>134</v>
      </c>
      <c r="F45" s="1388" t="s">
        <v>1330</v>
      </c>
      <c r="G45" s="1386">
        <v>101000000</v>
      </c>
      <c r="H45" s="1384" t="s">
        <v>598</v>
      </c>
      <c r="I45" s="63">
        <v>39976</v>
      </c>
      <c r="J45" s="202">
        <v>16140000</v>
      </c>
      <c r="K45" s="198">
        <f t="shared" si="1"/>
        <v>117140000</v>
      </c>
      <c r="L45" s="92" t="s">
        <v>454</v>
      </c>
      <c r="M45" s="209"/>
    </row>
    <row r="46" spans="1:13" ht="28.5" customHeight="1">
      <c r="A46" s="1411"/>
      <c r="B46" s="1408"/>
      <c r="C46" s="1408"/>
      <c r="D46" s="1409"/>
      <c r="E46" s="1409"/>
      <c r="F46" s="1415"/>
      <c r="G46" s="1414"/>
      <c r="H46" s="1413"/>
      <c r="I46" s="63">
        <v>40086</v>
      </c>
      <c r="J46" s="202">
        <v>134560000</v>
      </c>
      <c r="K46" s="198">
        <f>K45+J46</f>
        <v>251700000</v>
      </c>
      <c r="L46" s="364" t="s">
        <v>1540</v>
      </c>
      <c r="M46" s="209"/>
    </row>
    <row r="47" spans="1:13" ht="28.5" customHeight="1">
      <c r="A47" s="1412"/>
      <c r="B47" s="1405"/>
      <c r="C47" s="1405"/>
      <c r="D47" s="1403"/>
      <c r="E47" s="1403"/>
      <c r="F47" s="1389"/>
      <c r="G47" s="1387"/>
      <c r="H47" s="1385"/>
      <c r="I47" s="63">
        <v>40177</v>
      </c>
      <c r="J47" s="200">
        <v>80250000</v>
      </c>
      <c r="K47" s="198">
        <f>K46+J47</f>
        <v>331950000</v>
      </c>
      <c r="L47" s="92" t="s">
        <v>1788</v>
      </c>
      <c r="M47" s="209"/>
    </row>
    <row r="48" spans="1:13" ht="28.5" customHeight="1">
      <c r="A48" s="1410">
        <v>39976</v>
      </c>
      <c r="B48" s="1404" t="s">
        <v>448</v>
      </c>
      <c r="C48" s="1404" t="s">
        <v>1163</v>
      </c>
      <c r="D48" s="1404" t="s">
        <v>1078</v>
      </c>
      <c r="E48" s="1388" t="s">
        <v>134</v>
      </c>
      <c r="F48" s="1388" t="s">
        <v>1330</v>
      </c>
      <c r="G48" s="1386">
        <v>19400000</v>
      </c>
      <c r="H48" s="1406" t="s">
        <v>598</v>
      </c>
      <c r="I48" s="63">
        <v>40086</v>
      </c>
      <c r="J48" s="268">
        <v>-1860000</v>
      </c>
      <c r="K48" s="198">
        <f>G48+J48</f>
        <v>17540000</v>
      </c>
      <c r="L48" s="364" t="s">
        <v>1540</v>
      </c>
      <c r="M48" s="269"/>
    </row>
    <row r="49" spans="1:13" ht="28.5" customHeight="1">
      <c r="A49" s="1412"/>
      <c r="B49" s="1405"/>
      <c r="C49" s="1405"/>
      <c r="D49" s="1405"/>
      <c r="E49" s="1389"/>
      <c r="F49" s="1389"/>
      <c r="G49" s="1387"/>
      <c r="H49" s="1407"/>
      <c r="I49" s="63">
        <v>40177</v>
      </c>
      <c r="J49" s="200">
        <v>27920000</v>
      </c>
      <c r="K49" s="198">
        <f>K48+J49</f>
        <v>45460000</v>
      </c>
      <c r="L49" s="92" t="s">
        <v>1788</v>
      </c>
      <c r="M49" s="209"/>
    </row>
    <row r="50" spans="1:13" ht="28.5" customHeight="1">
      <c r="A50" s="1410">
        <v>39981</v>
      </c>
      <c r="B50" s="1404" t="s">
        <v>459</v>
      </c>
      <c r="C50" s="1404" t="s">
        <v>268</v>
      </c>
      <c r="D50" s="1404" t="s">
        <v>1220</v>
      </c>
      <c r="E50" s="1388" t="s">
        <v>134</v>
      </c>
      <c r="F50" s="1388" t="s">
        <v>1330</v>
      </c>
      <c r="G50" s="1386">
        <v>16520000</v>
      </c>
      <c r="H50" s="1406" t="s">
        <v>598</v>
      </c>
      <c r="I50" s="63">
        <v>40086</v>
      </c>
      <c r="J50" s="268">
        <v>13070000</v>
      </c>
      <c r="K50" s="198">
        <f>G50+J50</f>
        <v>29590000</v>
      </c>
      <c r="L50" s="364" t="s">
        <v>1540</v>
      </c>
      <c r="M50" s="269"/>
    </row>
    <row r="51" spans="1:13" ht="28.5" customHeight="1">
      <c r="A51" s="1412"/>
      <c r="B51" s="1405"/>
      <c r="C51" s="1405"/>
      <c r="D51" s="1405"/>
      <c r="E51" s="1389"/>
      <c r="F51" s="1389"/>
      <c r="G51" s="1387"/>
      <c r="H51" s="1407"/>
      <c r="I51" s="63">
        <v>40177</v>
      </c>
      <c r="J51" s="200">
        <v>145510000</v>
      </c>
      <c r="K51" s="198">
        <f>K50+J51</f>
        <v>175100000</v>
      </c>
      <c r="L51" s="92" t="s">
        <v>1788</v>
      </c>
      <c r="M51" s="209"/>
    </row>
    <row r="52" spans="1:13" ht="28.5" customHeight="1">
      <c r="A52" s="1410">
        <v>39981</v>
      </c>
      <c r="B52" s="1404" t="s">
        <v>460</v>
      </c>
      <c r="C52" s="1404" t="s">
        <v>461</v>
      </c>
      <c r="D52" s="1404" t="s">
        <v>462</v>
      </c>
      <c r="E52" s="1388" t="s">
        <v>134</v>
      </c>
      <c r="F52" s="1388" t="s">
        <v>1330</v>
      </c>
      <c r="G52" s="1386">
        <v>57000000</v>
      </c>
      <c r="H52" s="1406" t="s">
        <v>598</v>
      </c>
      <c r="I52" s="63">
        <v>40086</v>
      </c>
      <c r="J52" s="270">
        <v>-11300000</v>
      </c>
      <c r="K52" s="198">
        <f>J52+G52</f>
        <v>45700000</v>
      </c>
      <c r="L52" s="364" t="s">
        <v>1540</v>
      </c>
      <c r="M52" s="269"/>
    </row>
    <row r="53" spans="1:13" ht="28.5" customHeight="1">
      <c r="A53" s="1412"/>
      <c r="B53" s="1405"/>
      <c r="C53" s="1405"/>
      <c r="D53" s="1405"/>
      <c r="E53" s="1389"/>
      <c r="F53" s="1389"/>
      <c r="G53" s="1387"/>
      <c r="H53" s="1407"/>
      <c r="I53" s="63">
        <v>40177</v>
      </c>
      <c r="J53" s="200">
        <v>-42210000</v>
      </c>
      <c r="K53" s="198">
        <f>K52+J53</f>
        <v>3490000</v>
      </c>
      <c r="L53" s="92" t="s">
        <v>1788</v>
      </c>
      <c r="M53" s="209"/>
    </row>
    <row r="54" spans="1:13" ht="28.5" customHeight="1">
      <c r="A54" s="194">
        <v>39983</v>
      </c>
      <c r="B54" s="263" t="s">
        <v>481</v>
      </c>
      <c r="C54" s="264" t="s">
        <v>483</v>
      </c>
      <c r="D54" s="197" t="s">
        <v>1008</v>
      </c>
      <c r="E54" s="265" t="s">
        <v>134</v>
      </c>
      <c r="F54" s="266" t="s">
        <v>1330</v>
      </c>
      <c r="G54" s="267">
        <v>770000</v>
      </c>
      <c r="H54" s="203" t="s">
        <v>598</v>
      </c>
      <c r="I54" s="194">
        <v>40177</v>
      </c>
      <c r="J54" s="270">
        <v>2020000</v>
      </c>
      <c r="K54" s="198">
        <v>2790000</v>
      </c>
      <c r="L54" s="92" t="s">
        <v>1788</v>
      </c>
      <c r="M54" s="269"/>
    </row>
    <row r="55" spans="1:13" ht="28.5" customHeight="1">
      <c r="A55" s="1410">
        <v>39983</v>
      </c>
      <c r="B55" s="1404" t="s">
        <v>482</v>
      </c>
      <c r="C55" s="1404" t="s">
        <v>484</v>
      </c>
      <c r="D55" s="1402" t="s">
        <v>996</v>
      </c>
      <c r="E55" s="1394" t="s">
        <v>134</v>
      </c>
      <c r="F55" s="1388" t="s">
        <v>1330</v>
      </c>
      <c r="G55" s="1386">
        <v>540000</v>
      </c>
      <c r="H55" s="1384" t="s">
        <v>598</v>
      </c>
      <c r="I55" s="194">
        <v>40086</v>
      </c>
      <c r="J55" s="270">
        <v>330000</v>
      </c>
      <c r="K55" s="198">
        <f>G55+J55</f>
        <v>870000</v>
      </c>
      <c r="L55" s="364" t="s">
        <v>1540</v>
      </c>
      <c r="M55" s="269"/>
    </row>
    <row r="56" spans="1:13" ht="28.5" customHeight="1">
      <c r="A56" s="1412"/>
      <c r="B56" s="1405"/>
      <c r="C56" s="1405"/>
      <c r="D56" s="1403"/>
      <c r="E56" s="1395"/>
      <c r="F56" s="1389"/>
      <c r="G56" s="1387"/>
      <c r="H56" s="1385"/>
      <c r="I56" s="63">
        <v>40177</v>
      </c>
      <c r="J56" s="200">
        <v>16490000</v>
      </c>
      <c r="K56" s="198">
        <f>K55+J56</f>
        <v>17360000</v>
      </c>
      <c r="L56" s="92" t="s">
        <v>1788</v>
      </c>
      <c r="M56" s="209"/>
    </row>
    <row r="57" spans="1:13" ht="28.5" customHeight="1">
      <c r="A57" s="1410">
        <v>39990</v>
      </c>
      <c r="B57" s="1382" t="s">
        <v>296</v>
      </c>
      <c r="C57" s="1404" t="s">
        <v>299</v>
      </c>
      <c r="D57" s="1402" t="s">
        <v>1083</v>
      </c>
      <c r="E57" s="1394" t="s">
        <v>134</v>
      </c>
      <c r="F57" s="1388" t="s">
        <v>1330</v>
      </c>
      <c r="G57" s="1386">
        <v>30000</v>
      </c>
      <c r="H57" s="1384" t="s">
        <v>598</v>
      </c>
      <c r="I57" s="194">
        <v>40086</v>
      </c>
      <c r="J57" s="270">
        <v>-10000</v>
      </c>
      <c r="K57" s="198">
        <f>G57+J57</f>
        <v>20000</v>
      </c>
      <c r="L57" s="364" t="s">
        <v>1540</v>
      </c>
      <c r="M57" s="269"/>
    </row>
    <row r="58" spans="1:13" ht="28.5" customHeight="1">
      <c r="A58" s="1412"/>
      <c r="B58" s="1383"/>
      <c r="C58" s="1405"/>
      <c r="D58" s="1403"/>
      <c r="E58" s="1395"/>
      <c r="F58" s="1389"/>
      <c r="G58" s="1387"/>
      <c r="H58" s="1385"/>
      <c r="I58" s="63">
        <v>40177</v>
      </c>
      <c r="J58" s="200">
        <v>590000</v>
      </c>
      <c r="K58" s="198">
        <f>K57+J58</f>
        <v>610000</v>
      </c>
      <c r="L58" s="92" t="s">
        <v>1788</v>
      </c>
      <c r="M58" s="209"/>
    </row>
    <row r="59" spans="1:13" ht="28.5" customHeight="1">
      <c r="A59" s="194">
        <v>39990</v>
      </c>
      <c r="B59" s="271" t="s">
        <v>297</v>
      </c>
      <c r="C59" s="264" t="s">
        <v>300</v>
      </c>
      <c r="D59" s="197" t="s">
        <v>996</v>
      </c>
      <c r="E59" s="265" t="s">
        <v>134</v>
      </c>
      <c r="F59" s="266" t="s">
        <v>1330</v>
      </c>
      <c r="G59" s="267">
        <v>70000</v>
      </c>
      <c r="H59" s="203" t="s">
        <v>598</v>
      </c>
      <c r="I59" s="194">
        <v>40177</v>
      </c>
      <c r="J59" s="270">
        <v>2180000</v>
      </c>
      <c r="K59" s="198">
        <v>2250000</v>
      </c>
      <c r="L59" s="92" t="s">
        <v>1788</v>
      </c>
      <c r="M59" s="269"/>
    </row>
    <row r="60" spans="1:13" ht="28.5" customHeight="1">
      <c r="A60" s="1410">
        <v>39990</v>
      </c>
      <c r="B60" s="1382" t="s">
        <v>298</v>
      </c>
      <c r="C60" s="1404" t="s">
        <v>301</v>
      </c>
      <c r="D60" s="1402" t="s">
        <v>1199</v>
      </c>
      <c r="E60" s="1394" t="s">
        <v>134</v>
      </c>
      <c r="F60" s="1388" t="s">
        <v>1330</v>
      </c>
      <c r="G60" s="1386">
        <v>294980000</v>
      </c>
      <c r="H60" s="1384" t="s">
        <v>598</v>
      </c>
      <c r="I60" s="194">
        <v>40086</v>
      </c>
      <c r="J60" s="270">
        <v>315170000</v>
      </c>
      <c r="K60" s="198">
        <f t="shared" ref="K60:K94" si="2">G60+J60</f>
        <v>610150000</v>
      </c>
      <c r="L60" s="364" t="s">
        <v>1540</v>
      </c>
      <c r="M60" s="269"/>
    </row>
    <row r="61" spans="1:13" ht="28.5" customHeight="1">
      <c r="A61" s="1412"/>
      <c r="B61" s="1383"/>
      <c r="C61" s="1405"/>
      <c r="D61" s="1403"/>
      <c r="E61" s="1395"/>
      <c r="F61" s="1389"/>
      <c r="G61" s="1387"/>
      <c r="H61" s="1385"/>
      <c r="I61" s="63">
        <v>40177</v>
      </c>
      <c r="J61" s="200">
        <v>90280000</v>
      </c>
      <c r="K61" s="198">
        <f>K60+J61</f>
        <v>700430000</v>
      </c>
      <c r="L61" s="92" t="s">
        <v>1788</v>
      </c>
      <c r="M61" s="209"/>
    </row>
    <row r="62" spans="1:13" ht="28.5" customHeight="1">
      <c r="A62" s="1410">
        <v>39995</v>
      </c>
      <c r="B62" s="1382" t="s">
        <v>302</v>
      </c>
      <c r="C62" s="1392" t="s">
        <v>1334</v>
      </c>
      <c r="D62" s="1390" t="s">
        <v>1119</v>
      </c>
      <c r="E62" s="1394" t="s">
        <v>134</v>
      </c>
      <c r="F62" s="1388" t="s">
        <v>1330</v>
      </c>
      <c r="G62" s="1386">
        <v>634010000</v>
      </c>
      <c r="H62" s="1384" t="s">
        <v>598</v>
      </c>
      <c r="I62" s="194">
        <v>40086</v>
      </c>
      <c r="J62" s="270">
        <v>723880000</v>
      </c>
      <c r="K62" s="198">
        <f t="shared" si="2"/>
        <v>1357890000</v>
      </c>
      <c r="L62" s="364" t="s">
        <v>1540</v>
      </c>
      <c r="M62" s="269"/>
    </row>
    <row r="63" spans="1:13" ht="28.5" customHeight="1">
      <c r="A63" s="1412"/>
      <c r="B63" s="1383"/>
      <c r="C63" s="1393"/>
      <c r="D63" s="1391"/>
      <c r="E63" s="1395"/>
      <c r="F63" s="1389"/>
      <c r="G63" s="1387"/>
      <c r="H63" s="1385"/>
      <c r="I63" s="63">
        <v>40177</v>
      </c>
      <c r="J63" s="200">
        <v>692640000</v>
      </c>
      <c r="K63" s="198">
        <f>K62+J63</f>
        <v>2050530000</v>
      </c>
      <c r="L63" s="92" t="s">
        <v>1788</v>
      </c>
      <c r="M63" s="209"/>
    </row>
    <row r="64" spans="1:13" ht="28.5" customHeight="1">
      <c r="A64" s="1105">
        <v>39995</v>
      </c>
      <c r="B64" s="1400" t="s">
        <v>303</v>
      </c>
      <c r="C64" s="1398" t="s">
        <v>304</v>
      </c>
      <c r="D64" s="1390" t="s">
        <v>1083</v>
      </c>
      <c r="E64" s="1394" t="s">
        <v>134</v>
      </c>
      <c r="F64" s="1388" t="s">
        <v>1330</v>
      </c>
      <c r="G64" s="1386">
        <v>44260000</v>
      </c>
      <c r="H64" s="1384" t="s">
        <v>598</v>
      </c>
      <c r="I64" s="194">
        <v>40086</v>
      </c>
      <c r="J64" s="270">
        <v>23850000</v>
      </c>
      <c r="K64" s="198">
        <f t="shared" si="2"/>
        <v>68110000</v>
      </c>
      <c r="L64" s="364" t="s">
        <v>1540</v>
      </c>
      <c r="M64" s="269"/>
    </row>
    <row r="65" spans="1:17" ht="28.5" customHeight="1">
      <c r="A65" s="1426"/>
      <c r="B65" s="1401"/>
      <c r="C65" s="1399"/>
      <c r="D65" s="1391"/>
      <c r="E65" s="1395"/>
      <c r="F65" s="1389"/>
      <c r="G65" s="1387"/>
      <c r="H65" s="1385"/>
      <c r="I65" s="63">
        <v>40177</v>
      </c>
      <c r="J65" s="200">
        <v>43590000</v>
      </c>
      <c r="K65" s="198">
        <f>K64+J65</f>
        <v>111700000</v>
      </c>
      <c r="L65" s="92" t="s">
        <v>1788</v>
      </c>
      <c r="M65" s="209"/>
    </row>
    <row r="66" spans="1:17" ht="28.5" customHeight="1">
      <c r="A66" s="1410">
        <v>40004</v>
      </c>
      <c r="B66" s="1382" t="s">
        <v>326</v>
      </c>
      <c r="C66" s="1392" t="s">
        <v>327</v>
      </c>
      <c r="D66" s="1390" t="s">
        <v>1199</v>
      </c>
      <c r="E66" s="1394" t="s">
        <v>134</v>
      </c>
      <c r="F66" s="1388" t="s">
        <v>1330</v>
      </c>
      <c r="G66" s="1386">
        <v>100000</v>
      </c>
      <c r="H66" s="1384" t="s">
        <v>598</v>
      </c>
      <c r="I66" s="194">
        <v>40086</v>
      </c>
      <c r="J66" s="270">
        <v>150000</v>
      </c>
      <c r="K66" s="198">
        <f t="shared" si="2"/>
        <v>250000</v>
      </c>
      <c r="L66" s="364" t="s">
        <v>1540</v>
      </c>
      <c r="M66" s="269"/>
    </row>
    <row r="67" spans="1:17" ht="28.5" customHeight="1">
      <c r="A67" s="1412"/>
      <c r="B67" s="1383"/>
      <c r="C67" s="1393"/>
      <c r="D67" s="1391"/>
      <c r="E67" s="1395"/>
      <c r="F67" s="1389"/>
      <c r="G67" s="1387"/>
      <c r="H67" s="1385"/>
      <c r="I67" s="63">
        <v>40177</v>
      </c>
      <c r="J67" s="200">
        <v>130000</v>
      </c>
      <c r="K67" s="198">
        <f>K66+J67</f>
        <v>380000</v>
      </c>
      <c r="L67" s="92" t="s">
        <v>1788</v>
      </c>
      <c r="M67" s="209"/>
    </row>
    <row r="68" spans="1:17" ht="28.5" customHeight="1">
      <c r="A68" s="1410">
        <v>40004</v>
      </c>
      <c r="B68" s="1382" t="s">
        <v>328</v>
      </c>
      <c r="C68" s="1392" t="s">
        <v>329</v>
      </c>
      <c r="D68" s="1390" t="s">
        <v>1083</v>
      </c>
      <c r="E68" s="1394" t="s">
        <v>134</v>
      </c>
      <c r="F68" s="1388" t="s">
        <v>1330</v>
      </c>
      <c r="G68" s="1386">
        <v>870000</v>
      </c>
      <c r="H68" s="1384" t="s">
        <v>598</v>
      </c>
      <c r="I68" s="194">
        <v>40086</v>
      </c>
      <c r="J68" s="270">
        <v>-10000</v>
      </c>
      <c r="K68" s="198">
        <f t="shared" si="2"/>
        <v>860000</v>
      </c>
      <c r="L68" s="364" t="s">
        <v>1540</v>
      </c>
      <c r="M68" s="269"/>
    </row>
    <row r="69" spans="1:17" ht="28.5" customHeight="1">
      <c r="A69" s="1412"/>
      <c r="B69" s="1383"/>
      <c r="C69" s="1393"/>
      <c r="D69" s="1391"/>
      <c r="E69" s="1395"/>
      <c r="F69" s="1389"/>
      <c r="G69" s="1387"/>
      <c r="H69" s="1385"/>
      <c r="I69" s="63">
        <v>40177</v>
      </c>
      <c r="J69" s="200">
        <v>250000</v>
      </c>
      <c r="K69" s="198">
        <f>K68+J69</f>
        <v>1110000</v>
      </c>
      <c r="L69" s="92" t="s">
        <v>1788</v>
      </c>
      <c r="M69" s="209"/>
    </row>
    <row r="70" spans="1:17" ht="28.5" customHeight="1">
      <c r="A70" s="1410">
        <v>40011</v>
      </c>
      <c r="B70" s="1382" t="s">
        <v>334</v>
      </c>
      <c r="C70" s="1392" t="s">
        <v>1100</v>
      </c>
      <c r="D70" s="1390" t="s">
        <v>1048</v>
      </c>
      <c r="E70" s="1394" t="s">
        <v>134</v>
      </c>
      <c r="F70" s="1388" t="s">
        <v>1330</v>
      </c>
      <c r="G70" s="1386">
        <v>23480000</v>
      </c>
      <c r="H70" s="1384" t="s">
        <v>598</v>
      </c>
      <c r="I70" s="194">
        <v>40086</v>
      </c>
      <c r="J70" s="270">
        <v>18530000</v>
      </c>
      <c r="K70" s="198">
        <f t="shared" si="2"/>
        <v>42010000</v>
      </c>
      <c r="L70" s="364" t="s">
        <v>1540</v>
      </c>
      <c r="M70" s="269"/>
    </row>
    <row r="71" spans="1:17" ht="28.5" customHeight="1">
      <c r="A71" s="1412"/>
      <c r="B71" s="1383"/>
      <c r="C71" s="1393"/>
      <c r="D71" s="1391"/>
      <c r="E71" s="1395"/>
      <c r="F71" s="1389"/>
      <c r="G71" s="1387"/>
      <c r="H71" s="1385"/>
      <c r="I71" s="63">
        <v>40177</v>
      </c>
      <c r="J71" s="200">
        <v>24510000</v>
      </c>
      <c r="K71" s="198">
        <f>K70+J71</f>
        <v>66520000</v>
      </c>
      <c r="L71" s="92" t="s">
        <v>1788</v>
      </c>
      <c r="M71" s="209"/>
    </row>
    <row r="72" spans="1:17" ht="28.5" customHeight="1">
      <c r="A72" s="1410">
        <v>40011</v>
      </c>
      <c r="B72" s="1382" t="s">
        <v>335</v>
      </c>
      <c r="C72" s="1392" t="s">
        <v>1125</v>
      </c>
      <c r="D72" s="1390" t="s">
        <v>1035</v>
      </c>
      <c r="E72" s="1394" t="s">
        <v>134</v>
      </c>
      <c r="F72" s="1394" t="s">
        <v>1330</v>
      </c>
      <c r="G72" s="1396">
        <v>54470000</v>
      </c>
      <c r="H72" s="1384" t="s">
        <v>598</v>
      </c>
      <c r="I72" s="194">
        <v>40086</v>
      </c>
      <c r="J72" s="270">
        <v>-36240000</v>
      </c>
      <c r="K72" s="198">
        <f t="shared" si="2"/>
        <v>18230000</v>
      </c>
      <c r="L72" s="364" t="s">
        <v>1540</v>
      </c>
      <c r="M72" s="269"/>
    </row>
    <row r="73" spans="1:17" ht="28.5" customHeight="1">
      <c r="A73" s="1412"/>
      <c r="B73" s="1383"/>
      <c r="C73" s="1393"/>
      <c r="D73" s="1391"/>
      <c r="E73" s="1395"/>
      <c r="F73" s="1395"/>
      <c r="G73" s="1397"/>
      <c r="H73" s="1385"/>
      <c r="I73" s="63">
        <v>40177</v>
      </c>
      <c r="J73" s="200">
        <v>19280000</v>
      </c>
      <c r="K73" s="198">
        <f>K72+J73</f>
        <v>37510000</v>
      </c>
      <c r="L73" s="92" t="s">
        <v>1788</v>
      </c>
      <c r="M73" s="209"/>
    </row>
    <row r="74" spans="1:17" ht="28.5" customHeight="1">
      <c r="A74" s="1410">
        <v>40011</v>
      </c>
      <c r="B74" s="1382" t="s">
        <v>336</v>
      </c>
      <c r="C74" s="1392" t="s">
        <v>338</v>
      </c>
      <c r="D74" s="1390" t="s">
        <v>1199</v>
      </c>
      <c r="E74" s="1394" t="s">
        <v>134</v>
      </c>
      <c r="F74" s="1388" t="s">
        <v>1330</v>
      </c>
      <c r="G74" s="1386">
        <v>170000</v>
      </c>
      <c r="H74" s="1384" t="s">
        <v>598</v>
      </c>
      <c r="I74" s="194">
        <v>40086</v>
      </c>
      <c r="J74" s="270">
        <v>-90000</v>
      </c>
      <c r="K74" s="198">
        <f t="shared" si="2"/>
        <v>80000</v>
      </c>
      <c r="L74" s="364" t="s">
        <v>1540</v>
      </c>
      <c r="M74" s="269"/>
      <c r="P74" s="227"/>
      <c r="Q74" s="941"/>
    </row>
    <row r="75" spans="1:17" ht="28.5" customHeight="1">
      <c r="A75" s="1412"/>
      <c r="B75" s="1383"/>
      <c r="C75" s="1393"/>
      <c r="D75" s="1391"/>
      <c r="E75" s="1395"/>
      <c r="F75" s="1389"/>
      <c r="G75" s="1387"/>
      <c r="H75" s="1385"/>
      <c r="I75" s="63">
        <v>40177</v>
      </c>
      <c r="J75" s="200">
        <v>50000</v>
      </c>
      <c r="K75" s="198">
        <f>K74+J75</f>
        <v>130000</v>
      </c>
      <c r="L75" s="92" t="s">
        <v>1788</v>
      </c>
      <c r="M75" s="209"/>
      <c r="P75" s="227"/>
      <c r="Q75" s="941"/>
    </row>
    <row r="76" spans="1:17" ht="28.5" customHeight="1">
      <c r="A76" s="1410">
        <v>40011</v>
      </c>
      <c r="B76" s="1382" t="s">
        <v>337</v>
      </c>
      <c r="C76" s="1392" t="s">
        <v>931</v>
      </c>
      <c r="D76" s="1390" t="s">
        <v>994</v>
      </c>
      <c r="E76" s="1394" t="s">
        <v>134</v>
      </c>
      <c r="F76" s="1388" t="s">
        <v>1330</v>
      </c>
      <c r="G76" s="1386">
        <v>1410000</v>
      </c>
      <c r="H76" s="1384" t="s">
        <v>598</v>
      </c>
      <c r="I76" s="194">
        <v>40086</v>
      </c>
      <c r="J76" s="270">
        <v>890000</v>
      </c>
      <c r="K76" s="198">
        <f t="shared" si="2"/>
        <v>2300000</v>
      </c>
      <c r="L76" s="364" t="s">
        <v>1540</v>
      </c>
      <c r="M76" s="269"/>
      <c r="P76" s="941"/>
    </row>
    <row r="77" spans="1:17" ht="28.5" customHeight="1">
      <c r="A77" s="1412"/>
      <c r="B77" s="1383"/>
      <c r="C77" s="1393"/>
      <c r="D77" s="1391"/>
      <c r="E77" s="1395"/>
      <c r="F77" s="1389"/>
      <c r="G77" s="1387"/>
      <c r="H77" s="1385"/>
      <c r="I77" s="63">
        <v>40177</v>
      </c>
      <c r="J77" s="200">
        <v>1260000</v>
      </c>
      <c r="K77" s="198">
        <f>K76+J77</f>
        <v>3560000</v>
      </c>
      <c r="L77" s="92" t="s">
        <v>1788</v>
      </c>
      <c r="M77" s="209"/>
      <c r="P77" s="941"/>
    </row>
    <row r="78" spans="1:17" ht="28.5" customHeight="1">
      <c r="A78" s="1410">
        <v>40016</v>
      </c>
      <c r="B78" s="1382" t="s">
        <v>349</v>
      </c>
      <c r="C78" s="1392" t="s">
        <v>352</v>
      </c>
      <c r="D78" s="1390" t="s">
        <v>1078</v>
      </c>
      <c r="E78" s="1394" t="s">
        <v>134</v>
      </c>
      <c r="F78" s="1388" t="s">
        <v>1330</v>
      </c>
      <c r="G78" s="1386">
        <v>1272490000</v>
      </c>
      <c r="H78" s="1384" t="s">
        <v>598</v>
      </c>
      <c r="I78" s="194">
        <v>40086</v>
      </c>
      <c r="J78" s="270">
        <v>-53670000</v>
      </c>
      <c r="K78" s="198">
        <f t="shared" si="2"/>
        <v>1218820000</v>
      </c>
      <c r="L78" s="364" t="s">
        <v>1540</v>
      </c>
      <c r="M78" s="269"/>
    </row>
    <row r="79" spans="1:17" ht="28.5" customHeight="1">
      <c r="A79" s="1412"/>
      <c r="B79" s="1383"/>
      <c r="C79" s="1393"/>
      <c r="D79" s="1391"/>
      <c r="E79" s="1395"/>
      <c r="F79" s="1389"/>
      <c r="G79" s="1387"/>
      <c r="H79" s="1385"/>
      <c r="I79" s="63">
        <v>40177</v>
      </c>
      <c r="J79" s="200">
        <v>250450000</v>
      </c>
      <c r="K79" s="198">
        <f>K78+J79</f>
        <v>1469270000</v>
      </c>
      <c r="L79" s="92" t="s">
        <v>1788</v>
      </c>
      <c r="M79" s="209"/>
    </row>
    <row r="80" spans="1:17" ht="28.5" customHeight="1">
      <c r="A80" s="1410">
        <v>40016</v>
      </c>
      <c r="B80" s="1382" t="s">
        <v>350</v>
      </c>
      <c r="C80" s="1392" t="s">
        <v>353</v>
      </c>
      <c r="D80" s="1390" t="s">
        <v>588</v>
      </c>
      <c r="E80" s="1394" t="s">
        <v>134</v>
      </c>
      <c r="F80" s="1388" t="s">
        <v>1330</v>
      </c>
      <c r="G80" s="1386">
        <v>4210000</v>
      </c>
      <c r="H80" s="1384" t="s">
        <v>598</v>
      </c>
      <c r="I80" s="194">
        <v>40086</v>
      </c>
      <c r="J80" s="270">
        <v>1780000</v>
      </c>
      <c r="K80" s="198">
        <f t="shared" si="2"/>
        <v>5990000</v>
      </c>
      <c r="L80" s="364" t="s">
        <v>1540</v>
      </c>
      <c r="M80" s="269"/>
    </row>
    <row r="81" spans="1:13" ht="28.5" customHeight="1">
      <c r="A81" s="1412"/>
      <c r="B81" s="1383"/>
      <c r="C81" s="1393"/>
      <c r="D81" s="1391"/>
      <c r="E81" s="1395"/>
      <c r="F81" s="1389"/>
      <c r="G81" s="1387"/>
      <c r="H81" s="1385"/>
      <c r="I81" s="63">
        <v>40177</v>
      </c>
      <c r="J81" s="200">
        <v>2840000</v>
      </c>
      <c r="K81" s="198">
        <f>K80+J81</f>
        <v>8830000</v>
      </c>
      <c r="L81" s="92" t="s">
        <v>1788</v>
      </c>
      <c r="M81" s="209"/>
    </row>
    <row r="82" spans="1:13" ht="28.5" customHeight="1">
      <c r="A82" s="1410">
        <v>40016</v>
      </c>
      <c r="B82" s="1382" t="s">
        <v>351</v>
      </c>
      <c r="C82" s="1392" t="s">
        <v>354</v>
      </c>
      <c r="D82" s="1390" t="s">
        <v>996</v>
      </c>
      <c r="E82" s="1394" t="s">
        <v>134</v>
      </c>
      <c r="F82" s="1388" t="s">
        <v>1330</v>
      </c>
      <c r="G82" s="1386">
        <v>860000</v>
      </c>
      <c r="H82" s="1384" t="s">
        <v>598</v>
      </c>
      <c r="I82" s="194">
        <v>40086</v>
      </c>
      <c r="J82" s="270">
        <v>-490000</v>
      </c>
      <c r="K82" s="198">
        <f t="shared" si="2"/>
        <v>370000</v>
      </c>
      <c r="L82" s="364" t="s">
        <v>1540</v>
      </c>
      <c r="M82" s="269"/>
    </row>
    <row r="83" spans="1:13" ht="28.5" customHeight="1">
      <c r="A83" s="1412"/>
      <c r="B83" s="1383"/>
      <c r="C83" s="1393"/>
      <c r="D83" s="1391"/>
      <c r="E83" s="1395"/>
      <c r="F83" s="1389"/>
      <c r="G83" s="1387"/>
      <c r="H83" s="1385"/>
      <c r="I83" s="63">
        <v>40177</v>
      </c>
      <c r="J83" s="200">
        <v>6750000</v>
      </c>
      <c r="K83" s="198">
        <f>K82+J83</f>
        <v>7120000</v>
      </c>
      <c r="L83" s="92" t="s">
        <v>1788</v>
      </c>
      <c r="M83" s="209"/>
    </row>
    <row r="84" spans="1:13" ht="28.5" customHeight="1">
      <c r="A84" s="1410">
        <v>40023</v>
      </c>
      <c r="B84" s="1382" t="s">
        <v>361</v>
      </c>
      <c r="C84" s="1392" t="s">
        <v>1221</v>
      </c>
      <c r="D84" s="1390" t="s">
        <v>1014</v>
      </c>
      <c r="E84" s="1394" t="s">
        <v>134</v>
      </c>
      <c r="F84" s="1388" t="s">
        <v>1330</v>
      </c>
      <c r="G84" s="1386">
        <v>6460000</v>
      </c>
      <c r="H84" s="1384" t="s">
        <v>598</v>
      </c>
      <c r="I84" s="194">
        <v>40086</v>
      </c>
      <c r="J84" s="270">
        <v>-1530000</v>
      </c>
      <c r="K84" s="198">
        <f t="shared" si="2"/>
        <v>4930000</v>
      </c>
      <c r="L84" s="364" t="s">
        <v>1540</v>
      </c>
      <c r="M84" s="269"/>
    </row>
    <row r="85" spans="1:13" ht="28.5" customHeight="1">
      <c r="A85" s="1412"/>
      <c r="B85" s="1383"/>
      <c r="C85" s="1393"/>
      <c r="D85" s="1391"/>
      <c r="E85" s="1395"/>
      <c r="F85" s="1389"/>
      <c r="G85" s="1387"/>
      <c r="H85" s="1385"/>
      <c r="I85" s="63">
        <v>40177</v>
      </c>
      <c r="J85" s="200">
        <v>680000</v>
      </c>
      <c r="K85" s="198">
        <f>K84+J85</f>
        <v>5610000</v>
      </c>
      <c r="L85" s="92" t="s">
        <v>1788</v>
      </c>
      <c r="M85" s="209"/>
    </row>
    <row r="86" spans="1:13" ht="28.5" customHeight="1">
      <c r="A86" s="1410">
        <v>40023</v>
      </c>
      <c r="B86" s="1382" t="s">
        <v>362</v>
      </c>
      <c r="C86" s="1392" t="s">
        <v>364</v>
      </c>
      <c r="D86" s="1390" t="s">
        <v>1048</v>
      </c>
      <c r="E86" s="1394" t="s">
        <v>134</v>
      </c>
      <c r="F86" s="1388" t="s">
        <v>1330</v>
      </c>
      <c r="G86" s="1386">
        <v>1090000</v>
      </c>
      <c r="H86" s="1384" t="s">
        <v>598</v>
      </c>
      <c r="I86" s="194">
        <v>40086</v>
      </c>
      <c r="J86" s="270">
        <v>-60000</v>
      </c>
      <c r="K86" s="198">
        <f t="shared" si="2"/>
        <v>1030000</v>
      </c>
      <c r="L86" s="364" t="s">
        <v>1540</v>
      </c>
      <c r="M86" s="269"/>
    </row>
    <row r="87" spans="1:13" ht="28.5" customHeight="1">
      <c r="A87" s="1412"/>
      <c r="B87" s="1383"/>
      <c r="C87" s="1393"/>
      <c r="D87" s="1391"/>
      <c r="E87" s="1395"/>
      <c r="F87" s="1389"/>
      <c r="G87" s="1387"/>
      <c r="H87" s="1385"/>
      <c r="I87" s="63">
        <v>40177</v>
      </c>
      <c r="J87" s="200">
        <v>1260000</v>
      </c>
      <c r="K87" s="198">
        <f>K86+J87</f>
        <v>2290000</v>
      </c>
      <c r="L87" s="92" t="s">
        <v>1788</v>
      </c>
      <c r="M87" s="209"/>
    </row>
    <row r="88" spans="1:13" ht="28.5" customHeight="1">
      <c r="A88" s="1410">
        <v>40023</v>
      </c>
      <c r="B88" s="1382" t="s">
        <v>363</v>
      </c>
      <c r="C88" s="1392" t="s">
        <v>12</v>
      </c>
      <c r="D88" s="1390" t="s">
        <v>711</v>
      </c>
      <c r="E88" s="1394" t="s">
        <v>134</v>
      </c>
      <c r="F88" s="1388" t="s">
        <v>1330</v>
      </c>
      <c r="G88" s="1386">
        <v>85020000</v>
      </c>
      <c r="H88" s="1384" t="s">
        <v>598</v>
      </c>
      <c r="I88" s="194">
        <v>40086</v>
      </c>
      <c r="J88" s="270">
        <v>-37700000</v>
      </c>
      <c r="K88" s="198">
        <f t="shared" si="2"/>
        <v>47320000</v>
      </c>
      <c r="L88" s="364" t="s">
        <v>1540</v>
      </c>
      <c r="M88" s="269"/>
    </row>
    <row r="89" spans="1:13" ht="28.5" customHeight="1">
      <c r="A89" s="1412"/>
      <c r="B89" s="1383"/>
      <c r="C89" s="1393"/>
      <c r="D89" s="1391"/>
      <c r="E89" s="1395"/>
      <c r="F89" s="1389"/>
      <c r="G89" s="1387"/>
      <c r="H89" s="1385"/>
      <c r="I89" s="63">
        <v>40177</v>
      </c>
      <c r="J89" s="200">
        <v>26160000</v>
      </c>
      <c r="K89" s="198">
        <f>K88+J89</f>
        <v>73480000</v>
      </c>
      <c r="L89" s="92" t="s">
        <v>1788</v>
      </c>
      <c r="M89" s="209"/>
    </row>
    <row r="90" spans="1:13" ht="28.5" customHeight="1">
      <c r="A90" s="1410">
        <v>40025</v>
      </c>
      <c r="B90" s="1382" t="s">
        <v>1447</v>
      </c>
      <c r="C90" s="1392" t="s">
        <v>1448</v>
      </c>
      <c r="D90" s="1390" t="s">
        <v>1078</v>
      </c>
      <c r="E90" s="1394" t="s">
        <v>134</v>
      </c>
      <c r="F90" s="1388" t="s">
        <v>1330</v>
      </c>
      <c r="G90" s="1386">
        <v>2699720000</v>
      </c>
      <c r="H90" s="1384" t="s">
        <v>598</v>
      </c>
      <c r="I90" s="194">
        <v>40086</v>
      </c>
      <c r="J90" s="270">
        <v>-14850000</v>
      </c>
      <c r="K90" s="198">
        <f t="shared" si="2"/>
        <v>2684870000</v>
      </c>
      <c r="L90" s="364" t="s">
        <v>1540</v>
      </c>
      <c r="M90" s="269"/>
    </row>
    <row r="91" spans="1:13" ht="28.5" customHeight="1">
      <c r="A91" s="1412"/>
      <c r="B91" s="1383"/>
      <c r="C91" s="1393"/>
      <c r="D91" s="1391"/>
      <c r="E91" s="1395"/>
      <c r="F91" s="1389"/>
      <c r="G91" s="1387"/>
      <c r="H91" s="1385"/>
      <c r="I91" s="63">
        <v>40177</v>
      </c>
      <c r="J91" s="200">
        <v>1178180000</v>
      </c>
      <c r="K91" s="198">
        <f>K90+J91</f>
        <v>3863050000</v>
      </c>
      <c r="L91" s="92" t="s">
        <v>1788</v>
      </c>
      <c r="M91" s="209"/>
    </row>
    <row r="92" spans="1:13" ht="28.5" customHeight="1">
      <c r="A92" s="1410">
        <v>40025</v>
      </c>
      <c r="B92" s="1382" t="s">
        <v>1449</v>
      </c>
      <c r="C92" s="1392" t="s">
        <v>1448</v>
      </c>
      <c r="D92" s="1390" t="s">
        <v>1078</v>
      </c>
      <c r="E92" s="1394" t="s">
        <v>134</v>
      </c>
      <c r="F92" s="1388" t="s">
        <v>1330</v>
      </c>
      <c r="G92" s="1386">
        <v>707380000</v>
      </c>
      <c r="H92" s="1384" t="s">
        <v>598</v>
      </c>
      <c r="I92" s="194">
        <v>40086</v>
      </c>
      <c r="J92" s="270">
        <v>-10000</v>
      </c>
      <c r="K92" s="198">
        <f t="shared" si="2"/>
        <v>707370000</v>
      </c>
      <c r="L92" s="364" t="s">
        <v>1540</v>
      </c>
      <c r="M92" s="274"/>
    </row>
    <row r="93" spans="1:13" ht="28.5" customHeight="1">
      <c r="A93" s="1412"/>
      <c r="B93" s="1383"/>
      <c r="C93" s="1393"/>
      <c r="D93" s="1391"/>
      <c r="E93" s="1395"/>
      <c r="F93" s="1389"/>
      <c r="G93" s="1387"/>
      <c r="H93" s="1385"/>
      <c r="I93" s="63">
        <v>40177</v>
      </c>
      <c r="J93" s="200">
        <v>502430000</v>
      </c>
      <c r="K93" s="198">
        <f>K92+J93</f>
        <v>1209800000</v>
      </c>
      <c r="L93" s="92" t="s">
        <v>1788</v>
      </c>
      <c r="M93" s="209"/>
    </row>
    <row r="94" spans="1:13" ht="28.5" customHeight="1">
      <c r="A94" s="1410">
        <v>40030</v>
      </c>
      <c r="B94" s="1382" t="s">
        <v>1455</v>
      </c>
      <c r="C94" s="1392" t="s">
        <v>1098</v>
      </c>
      <c r="D94" s="1390" t="s">
        <v>1048</v>
      </c>
      <c r="E94" s="1394" t="s">
        <v>134</v>
      </c>
      <c r="F94" s="1388" t="s">
        <v>1330</v>
      </c>
      <c r="G94" s="1386">
        <v>420000</v>
      </c>
      <c r="H94" s="1384" t="s">
        <v>598</v>
      </c>
      <c r="I94" s="194">
        <v>40086</v>
      </c>
      <c r="J94" s="270">
        <v>180000</v>
      </c>
      <c r="K94" s="198">
        <f t="shared" si="2"/>
        <v>600000</v>
      </c>
      <c r="L94" s="364" t="s">
        <v>1540</v>
      </c>
      <c r="M94" s="274"/>
    </row>
    <row r="95" spans="1:13" ht="28.5" customHeight="1">
      <c r="A95" s="1412"/>
      <c r="B95" s="1383"/>
      <c r="C95" s="1393"/>
      <c r="D95" s="1391"/>
      <c r="E95" s="1395"/>
      <c r="F95" s="1389"/>
      <c r="G95" s="1387"/>
      <c r="H95" s="1385"/>
      <c r="I95" s="63">
        <v>40177</v>
      </c>
      <c r="J95" s="200">
        <v>-350000</v>
      </c>
      <c r="K95" s="198">
        <f>K94+J95</f>
        <v>250000</v>
      </c>
      <c r="L95" s="92" t="s">
        <v>1788</v>
      </c>
      <c r="M95" s="209"/>
    </row>
    <row r="96" spans="1:13" ht="28.5" customHeight="1">
      <c r="A96" s="1410">
        <v>40030</v>
      </c>
      <c r="B96" s="1382" t="s">
        <v>1459</v>
      </c>
      <c r="C96" s="1392" t="s">
        <v>744</v>
      </c>
      <c r="D96" s="1390" t="s">
        <v>996</v>
      </c>
      <c r="E96" s="1394" t="s">
        <v>134</v>
      </c>
      <c r="F96" s="1388" t="s">
        <v>1330</v>
      </c>
      <c r="G96" s="1386">
        <v>140000</v>
      </c>
      <c r="H96" s="1384" t="s">
        <v>598</v>
      </c>
      <c r="I96" s="194">
        <v>40086</v>
      </c>
      <c r="J96" s="367">
        <v>290000</v>
      </c>
      <c r="K96" s="198">
        <f t="shared" ref="K96:K142" si="3">G96+J96</f>
        <v>430000</v>
      </c>
      <c r="L96" s="92" t="s">
        <v>1540</v>
      </c>
      <c r="M96" s="274"/>
    </row>
    <row r="97" spans="1:17" ht="28.5" customHeight="1">
      <c r="A97" s="1412"/>
      <c r="B97" s="1383"/>
      <c r="C97" s="1393"/>
      <c r="D97" s="1391"/>
      <c r="E97" s="1395"/>
      <c r="F97" s="1389"/>
      <c r="G97" s="1387"/>
      <c r="H97" s="1385"/>
      <c r="I97" s="63">
        <v>40177</v>
      </c>
      <c r="J97" s="200">
        <v>210000</v>
      </c>
      <c r="K97" s="198">
        <f>K96+J97</f>
        <v>640000</v>
      </c>
      <c r="L97" s="92" t="s">
        <v>1788</v>
      </c>
      <c r="M97" s="209"/>
    </row>
    <row r="98" spans="1:17" ht="28.5" customHeight="1">
      <c r="A98" s="1410">
        <v>40030</v>
      </c>
      <c r="B98" s="1382" t="s">
        <v>1456</v>
      </c>
      <c r="C98" s="1392" t="s">
        <v>1457</v>
      </c>
      <c r="D98" s="1390" t="s">
        <v>996</v>
      </c>
      <c r="E98" s="1394" t="s">
        <v>134</v>
      </c>
      <c r="F98" s="1388" t="s">
        <v>1330</v>
      </c>
      <c r="G98" s="1386">
        <v>674000000</v>
      </c>
      <c r="H98" s="1384" t="s">
        <v>598</v>
      </c>
      <c r="I98" s="194">
        <v>40086</v>
      </c>
      <c r="J98" s="267">
        <v>-121190000</v>
      </c>
      <c r="K98" s="198">
        <f t="shared" si="3"/>
        <v>552810000</v>
      </c>
      <c r="L98" s="364" t="s">
        <v>1540</v>
      </c>
      <c r="M98" s="269"/>
    </row>
    <row r="99" spans="1:17" ht="28.5" customHeight="1">
      <c r="A99" s="1412"/>
      <c r="B99" s="1383"/>
      <c r="C99" s="1393"/>
      <c r="D99" s="1391"/>
      <c r="E99" s="1395"/>
      <c r="F99" s="1389"/>
      <c r="G99" s="1387"/>
      <c r="H99" s="1385"/>
      <c r="I99" s="63">
        <v>40177</v>
      </c>
      <c r="J99" s="200">
        <v>-36290000</v>
      </c>
      <c r="K99" s="198">
        <f>K98+J99</f>
        <v>516520000</v>
      </c>
      <c r="L99" s="92" t="s">
        <v>1788</v>
      </c>
      <c r="M99" s="209"/>
    </row>
    <row r="100" spans="1:17" ht="28.5" customHeight="1">
      <c r="A100" s="1410">
        <v>40037</v>
      </c>
      <c r="B100" s="1382" t="s">
        <v>1468</v>
      </c>
      <c r="C100" s="1392" t="s">
        <v>716</v>
      </c>
      <c r="D100" s="1390" t="s">
        <v>1078</v>
      </c>
      <c r="E100" s="1394" t="s">
        <v>134</v>
      </c>
      <c r="F100" s="1388" t="s">
        <v>1330</v>
      </c>
      <c r="G100" s="1386">
        <v>774900000</v>
      </c>
      <c r="H100" s="1384" t="s">
        <v>598</v>
      </c>
      <c r="I100" s="194">
        <v>40086</v>
      </c>
      <c r="J100" s="367">
        <v>313050000</v>
      </c>
      <c r="K100" s="198">
        <f t="shared" si="3"/>
        <v>1087950000</v>
      </c>
      <c r="L100" s="364" t="s">
        <v>1540</v>
      </c>
      <c r="M100" s="274"/>
    </row>
    <row r="101" spans="1:17" ht="28.5" customHeight="1">
      <c r="A101" s="1412"/>
      <c r="B101" s="1383"/>
      <c r="C101" s="1393"/>
      <c r="D101" s="1391"/>
      <c r="E101" s="1395"/>
      <c r="F101" s="1389"/>
      <c r="G101" s="1387"/>
      <c r="H101" s="1385"/>
      <c r="I101" s="63">
        <v>40177</v>
      </c>
      <c r="J101" s="200">
        <v>275370000</v>
      </c>
      <c r="K101" s="198">
        <f>K100+J101</f>
        <v>1363320000</v>
      </c>
      <c r="L101" s="92" t="s">
        <v>1788</v>
      </c>
      <c r="M101" s="209"/>
    </row>
    <row r="102" spans="1:17" ht="28.5" customHeight="1">
      <c r="A102" s="1410">
        <v>40037</v>
      </c>
      <c r="B102" s="1382" t="s">
        <v>1464</v>
      </c>
      <c r="C102" s="1392" t="s">
        <v>1465</v>
      </c>
      <c r="D102" s="1390" t="s">
        <v>996</v>
      </c>
      <c r="E102" s="1390" t="s">
        <v>134</v>
      </c>
      <c r="F102" s="1388" t="s">
        <v>1330</v>
      </c>
      <c r="G102" s="1386">
        <v>6210000</v>
      </c>
      <c r="H102" s="1384" t="s">
        <v>598</v>
      </c>
      <c r="I102" s="194">
        <v>40086</v>
      </c>
      <c r="J102" s="270">
        <v>-1200000</v>
      </c>
      <c r="K102" s="198">
        <f t="shared" si="3"/>
        <v>5010000</v>
      </c>
      <c r="L102" s="364" t="s">
        <v>1540</v>
      </c>
      <c r="M102" s="274"/>
    </row>
    <row r="103" spans="1:17" ht="28.5" customHeight="1">
      <c r="A103" s="1412"/>
      <c r="B103" s="1383"/>
      <c r="C103" s="1393"/>
      <c r="D103" s="1391"/>
      <c r="E103" s="1391"/>
      <c r="F103" s="1389"/>
      <c r="G103" s="1387"/>
      <c r="H103" s="1385"/>
      <c r="I103" s="63">
        <v>40177</v>
      </c>
      <c r="J103" s="200">
        <v>30800000</v>
      </c>
      <c r="K103" s="198">
        <f>K102+J103</f>
        <v>35810000</v>
      </c>
      <c r="L103" s="92" t="s">
        <v>1788</v>
      </c>
      <c r="M103" s="209"/>
    </row>
    <row r="104" spans="1:17" ht="28.5" customHeight="1">
      <c r="A104" s="1410">
        <v>40037</v>
      </c>
      <c r="B104" s="1382" t="s">
        <v>1467</v>
      </c>
      <c r="C104" s="1392" t="s">
        <v>1466</v>
      </c>
      <c r="D104" s="1390" t="s">
        <v>1035</v>
      </c>
      <c r="E104" s="1390" t="s">
        <v>134</v>
      </c>
      <c r="F104" s="1388" t="s">
        <v>1330</v>
      </c>
      <c r="G104" s="1386">
        <v>29730000</v>
      </c>
      <c r="H104" s="1384" t="s">
        <v>598</v>
      </c>
      <c r="I104" s="194">
        <v>40086</v>
      </c>
      <c r="J104" s="267">
        <v>-25510000</v>
      </c>
      <c r="K104" s="198">
        <f t="shared" si="3"/>
        <v>4220000</v>
      </c>
      <c r="L104" s="364" t="s">
        <v>1540</v>
      </c>
      <c r="M104" s="274"/>
      <c r="N104" s="228"/>
      <c r="O104" s="941"/>
      <c r="P104" s="941"/>
      <c r="Q104" s="941"/>
    </row>
    <row r="105" spans="1:17" ht="28.5" customHeight="1">
      <c r="A105" s="1412"/>
      <c r="B105" s="1383"/>
      <c r="C105" s="1393"/>
      <c r="D105" s="1391"/>
      <c r="E105" s="1391"/>
      <c r="F105" s="1389"/>
      <c r="G105" s="1387"/>
      <c r="H105" s="1385"/>
      <c r="I105" s="63">
        <v>40177</v>
      </c>
      <c r="J105" s="200">
        <v>520000</v>
      </c>
      <c r="K105" s="198">
        <f>K104+J105</f>
        <v>4740000</v>
      </c>
      <c r="L105" s="92" t="s">
        <v>1788</v>
      </c>
      <c r="M105" s="209"/>
      <c r="N105" s="941"/>
      <c r="O105" s="941"/>
      <c r="P105" s="941"/>
      <c r="Q105" s="941"/>
    </row>
    <row r="106" spans="1:17" ht="28.5" customHeight="1">
      <c r="A106" s="1410">
        <v>40053</v>
      </c>
      <c r="B106" s="1382" t="s">
        <v>1477</v>
      </c>
      <c r="C106" s="1392" t="s">
        <v>1478</v>
      </c>
      <c r="D106" s="1390" t="s">
        <v>996</v>
      </c>
      <c r="E106" s="1390" t="s">
        <v>134</v>
      </c>
      <c r="F106" s="1388" t="s">
        <v>1330</v>
      </c>
      <c r="G106" s="1386">
        <v>668440000</v>
      </c>
      <c r="H106" s="1384" t="s">
        <v>598</v>
      </c>
      <c r="I106" s="194">
        <v>40088</v>
      </c>
      <c r="J106" s="270">
        <v>145800000</v>
      </c>
      <c r="K106" s="198">
        <f t="shared" si="3"/>
        <v>814240000</v>
      </c>
      <c r="L106" s="364" t="s">
        <v>1552</v>
      </c>
      <c r="M106" s="274"/>
      <c r="N106" s="941"/>
      <c r="O106" s="941"/>
      <c r="P106" s="941"/>
      <c r="Q106" s="941"/>
    </row>
    <row r="107" spans="1:17" ht="28.5" customHeight="1">
      <c r="A107" s="1412"/>
      <c r="B107" s="1383"/>
      <c r="C107" s="1393"/>
      <c r="D107" s="1391"/>
      <c r="E107" s="1391"/>
      <c r="F107" s="1389"/>
      <c r="G107" s="1387"/>
      <c r="H107" s="1385"/>
      <c r="I107" s="63">
        <v>40177</v>
      </c>
      <c r="J107" s="200">
        <v>1355930000</v>
      </c>
      <c r="K107" s="198">
        <f>K106+J107</f>
        <v>2170170000</v>
      </c>
      <c r="L107" s="92" t="s">
        <v>1788</v>
      </c>
      <c r="M107" s="209"/>
      <c r="N107" s="941"/>
      <c r="O107" s="941"/>
      <c r="P107" s="941"/>
      <c r="Q107" s="941"/>
    </row>
    <row r="108" spans="1:17" ht="28.5" customHeight="1">
      <c r="A108" s="1410">
        <v>40053</v>
      </c>
      <c r="B108" s="1382" t="s">
        <v>1479</v>
      </c>
      <c r="C108" s="1392" t="s">
        <v>825</v>
      </c>
      <c r="D108" s="1390" t="s">
        <v>996</v>
      </c>
      <c r="E108" s="1390" t="s">
        <v>134</v>
      </c>
      <c r="F108" s="1388" t="s">
        <v>1330</v>
      </c>
      <c r="G108" s="1386">
        <v>300000</v>
      </c>
      <c r="H108" s="1384" t="s">
        <v>598</v>
      </c>
      <c r="I108" s="194">
        <v>40088</v>
      </c>
      <c r="J108" s="270">
        <v>70000</v>
      </c>
      <c r="K108" s="198">
        <f t="shared" si="3"/>
        <v>370000</v>
      </c>
      <c r="L108" s="364" t="s">
        <v>1552</v>
      </c>
      <c r="M108" s="274"/>
      <c r="N108" s="941"/>
      <c r="O108" s="941"/>
      <c r="P108" s="941"/>
      <c r="Q108" s="941"/>
    </row>
    <row r="109" spans="1:17" ht="28.5" customHeight="1">
      <c r="A109" s="1412"/>
      <c r="B109" s="1383"/>
      <c r="C109" s="1393"/>
      <c r="D109" s="1391"/>
      <c r="E109" s="1391"/>
      <c r="F109" s="1389"/>
      <c r="G109" s="1387"/>
      <c r="H109" s="1385"/>
      <c r="I109" s="63">
        <v>40177</v>
      </c>
      <c r="J109" s="200">
        <v>2680000</v>
      </c>
      <c r="K109" s="198">
        <f>K108+J109</f>
        <v>3050000</v>
      </c>
      <c r="L109" s="92" t="s">
        <v>1788</v>
      </c>
      <c r="M109" s="209"/>
      <c r="N109" s="941"/>
      <c r="O109" s="941"/>
      <c r="P109" s="941"/>
      <c r="Q109" s="941"/>
    </row>
    <row r="110" spans="1:17" ht="28.5" customHeight="1">
      <c r="A110" s="1410">
        <v>40053</v>
      </c>
      <c r="B110" s="1382" t="s">
        <v>1480</v>
      </c>
      <c r="C110" s="1392" t="s">
        <v>12</v>
      </c>
      <c r="D110" s="1390" t="s">
        <v>711</v>
      </c>
      <c r="E110" s="1390" t="s">
        <v>134</v>
      </c>
      <c r="F110" s="1388" t="s">
        <v>1330</v>
      </c>
      <c r="G110" s="1386">
        <v>570000</v>
      </c>
      <c r="H110" s="1384" t="s">
        <v>598</v>
      </c>
      <c r="I110" s="194">
        <v>40088</v>
      </c>
      <c r="J110" s="270">
        <v>130000</v>
      </c>
      <c r="K110" s="198">
        <f t="shared" si="3"/>
        <v>700000</v>
      </c>
      <c r="L110" s="364" t="s">
        <v>1552</v>
      </c>
      <c r="M110" s="274"/>
      <c r="N110" s="941"/>
      <c r="O110" s="941"/>
      <c r="P110" s="941"/>
      <c r="Q110" s="941"/>
    </row>
    <row r="111" spans="1:17" ht="28.5" customHeight="1">
      <c r="A111" s="1412"/>
      <c r="B111" s="1383"/>
      <c r="C111" s="1393"/>
      <c r="D111" s="1391"/>
      <c r="E111" s="1391"/>
      <c r="F111" s="1389"/>
      <c r="G111" s="1387"/>
      <c r="H111" s="1385"/>
      <c r="I111" s="63">
        <v>40177</v>
      </c>
      <c r="J111" s="200">
        <v>-310000</v>
      </c>
      <c r="K111" s="198">
        <f>K110+J111</f>
        <v>390000</v>
      </c>
      <c r="L111" s="92" t="s">
        <v>1788</v>
      </c>
      <c r="M111" s="209"/>
      <c r="N111" s="941"/>
      <c r="O111" s="941"/>
      <c r="P111" s="941"/>
      <c r="Q111" s="941"/>
    </row>
    <row r="112" spans="1:17" ht="28.5" customHeight="1">
      <c r="A112" s="1410">
        <v>40058</v>
      </c>
      <c r="B112" s="1382" t="s">
        <v>1488</v>
      </c>
      <c r="C112" s="1392" t="s">
        <v>1412</v>
      </c>
      <c r="D112" s="1390" t="s">
        <v>1010</v>
      </c>
      <c r="E112" s="1390" t="s">
        <v>134</v>
      </c>
      <c r="F112" s="1388" t="s">
        <v>1330</v>
      </c>
      <c r="G112" s="1386">
        <v>560000</v>
      </c>
      <c r="H112" s="1384" t="s">
        <v>598</v>
      </c>
      <c r="I112" s="194">
        <v>40088</v>
      </c>
      <c r="J112" s="270">
        <v>130000</v>
      </c>
      <c r="K112" s="198">
        <f t="shared" si="3"/>
        <v>690000</v>
      </c>
      <c r="L112" s="364" t="s">
        <v>1552</v>
      </c>
      <c r="M112" s="274"/>
      <c r="N112" s="941"/>
      <c r="O112" s="941"/>
      <c r="P112" s="941"/>
      <c r="Q112" s="941"/>
    </row>
    <row r="113" spans="1:17" ht="28.5" customHeight="1">
      <c r="A113" s="1412"/>
      <c r="B113" s="1383"/>
      <c r="C113" s="1393"/>
      <c r="D113" s="1391"/>
      <c r="E113" s="1391"/>
      <c r="F113" s="1389"/>
      <c r="G113" s="1387"/>
      <c r="H113" s="1385"/>
      <c r="I113" s="63">
        <v>40177</v>
      </c>
      <c r="J113" s="200">
        <v>1040000</v>
      </c>
      <c r="K113" s="198">
        <f>K112+J113</f>
        <v>1730000</v>
      </c>
      <c r="L113" s="92" t="s">
        <v>1788</v>
      </c>
      <c r="M113" s="209"/>
      <c r="N113" s="941"/>
      <c r="O113" s="941"/>
      <c r="P113" s="941"/>
      <c r="Q113" s="941"/>
    </row>
    <row r="114" spans="1:17" ht="28.5" customHeight="1">
      <c r="A114" s="1410">
        <v>40058</v>
      </c>
      <c r="B114" s="1382" t="s">
        <v>1489</v>
      </c>
      <c r="C114" s="1392" t="s">
        <v>285</v>
      </c>
      <c r="D114" s="1390" t="s">
        <v>1078</v>
      </c>
      <c r="E114" s="1390" t="s">
        <v>134</v>
      </c>
      <c r="F114" s="1388" t="s">
        <v>1330</v>
      </c>
      <c r="G114" s="1386">
        <v>6000000</v>
      </c>
      <c r="H114" s="1384" t="s">
        <v>598</v>
      </c>
      <c r="I114" s="194">
        <v>40088</v>
      </c>
      <c r="J114" s="270">
        <v>1310000</v>
      </c>
      <c r="K114" s="198">
        <f t="shared" si="3"/>
        <v>7310000</v>
      </c>
      <c r="L114" s="364" t="s">
        <v>1552</v>
      </c>
      <c r="M114" s="269"/>
      <c r="N114" s="941"/>
      <c r="O114" s="941"/>
      <c r="P114" s="941"/>
      <c r="Q114" s="941"/>
    </row>
    <row r="115" spans="1:17" ht="28.5" customHeight="1">
      <c r="A115" s="1412"/>
      <c r="B115" s="1383"/>
      <c r="C115" s="1393"/>
      <c r="D115" s="1391"/>
      <c r="E115" s="1391"/>
      <c r="F115" s="1389"/>
      <c r="G115" s="1387"/>
      <c r="H115" s="1385"/>
      <c r="I115" s="63">
        <v>40177</v>
      </c>
      <c r="J115" s="200">
        <v>-3390000</v>
      </c>
      <c r="K115" s="198">
        <f>K114+J115</f>
        <v>3920000</v>
      </c>
      <c r="L115" s="92" t="s">
        <v>1788</v>
      </c>
      <c r="M115" s="209"/>
      <c r="N115" s="941"/>
      <c r="O115" s="941"/>
      <c r="P115" s="941"/>
      <c r="Q115" s="941"/>
    </row>
    <row r="116" spans="1:17" ht="28.5" customHeight="1">
      <c r="A116" s="1410">
        <v>40065</v>
      </c>
      <c r="B116" s="1382" t="s">
        <v>1492</v>
      </c>
      <c r="C116" s="1392" t="s">
        <v>1495</v>
      </c>
      <c r="D116" s="1390" t="s">
        <v>1083</v>
      </c>
      <c r="E116" s="1390" t="s">
        <v>134</v>
      </c>
      <c r="F116" s="1388" t="s">
        <v>1330</v>
      </c>
      <c r="G116" s="1386">
        <v>1250000</v>
      </c>
      <c r="H116" s="1384" t="s">
        <v>598</v>
      </c>
      <c r="I116" s="194">
        <v>40088</v>
      </c>
      <c r="J116" s="270">
        <v>280000</v>
      </c>
      <c r="K116" s="198">
        <f t="shared" si="3"/>
        <v>1530000</v>
      </c>
      <c r="L116" s="364" t="s">
        <v>1552</v>
      </c>
      <c r="M116" s="269"/>
    </row>
    <row r="117" spans="1:17" ht="28.5" customHeight="1">
      <c r="A117" s="1412"/>
      <c r="B117" s="1383"/>
      <c r="C117" s="1393"/>
      <c r="D117" s="1391"/>
      <c r="E117" s="1391"/>
      <c r="F117" s="1389"/>
      <c r="G117" s="1387"/>
      <c r="H117" s="1385"/>
      <c r="I117" s="63">
        <v>40177</v>
      </c>
      <c r="J117" s="200">
        <v>-750000</v>
      </c>
      <c r="K117" s="198">
        <f>K116+J117</f>
        <v>780000</v>
      </c>
      <c r="L117" s="92" t="s">
        <v>1788</v>
      </c>
      <c r="M117" s="209"/>
    </row>
    <row r="118" spans="1:17" ht="28.5" customHeight="1">
      <c r="A118" s="1410">
        <v>40065</v>
      </c>
      <c r="B118" s="1382" t="s">
        <v>1493</v>
      </c>
      <c r="C118" s="1392" t="s">
        <v>1496</v>
      </c>
      <c r="D118" s="1390" t="s">
        <v>998</v>
      </c>
      <c r="E118" s="1390" t="s">
        <v>134</v>
      </c>
      <c r="F118" s="1388" t="s">
        <v>1330</v>
      </c>
      <c r="G118" s="1386">
        <v>114220000</v>
      </c>
      <c r="H118" s="1384" t="s">
        <v>598</v>
      </c>
      <c r="I118" s="194">
        <v>40088</v>
      </c>
      <c r="J118" s="270">
        <v>24920000</v>
      </c>
      <c r="K118" s="198">
        <f t="shared" si="3"/>
        <v>139140000</v>
      </c>
      <c r="L118" s="364" t="s">
        <v>1552</v>
      </c>
      <c r="M118" s="269"/>
    </row>
    <row r="119" spans="1:17" ht="28.5" customHeight="1">
      <c r="A119" s="1412"/>
      <c r="B119" s="1383"/>
      <c r="C119" s="1393"/>
      <c r="D119" s="1391"/>
      <c r="E119" s="1391"/>
      <c r="F119" s="1389"/>
      <c r="G119" s="1387"/>
      <c r="H119" s="1385"/>
      <c r="I119" s="63">
        <v>40177</v>
      </c>
      <c r="J119" s="200">
        <v>49410000</v>
      </c>
      <c r="K119" s="198">
        <f>K118+J119</f>
        <v>188550000</v>
      </c>
      <c r="L119" s="92" t="s">
        <v>1788</v>
      </c>
      <c r="M119" s="209"/>
    </row>
    <row r="120" spans="1:17" ht="28.5" customHeight="1">
      <c r="A120" s="1410">
        <v>40065</v>
      </c>
      <c r="B120" s="1382" t="s">
        <v>1494</v>
      </c>
      <c r="C120" s="1392" t="s">
        <v>1497</v>
      </c>
      <c r="D120" s="1390" t="s">
        <v>133</v>
      </c>
      <c r="E120" s="1390" t="s">
        <v>134</v>
      </c>
      <c r="F120" s="1388" t="s">
        <v>1330</v>
      </c>
      <c r="G120" s="1386">
        <v>4350000</v>
      </c>
      <c r="H120" s="1384" t="s">
        <v>598</v>
      </c>
      <c r="I120" s="194">
        <v>40088</v>
      </c>
      <c r="J120" s="270">
        <v>950000</v>
      </c>
      <c r="K120" s="198">
        <f t="shared" si="3"/>
        <v>5300000</v>
      </c>
      <c r="L120" s="364" t="s">
        <v>1552</v>
      </c>
      <c r="M120" s="269"/>
    </row>
    <row r="121" spans="1:17" ht="28.5" customHeight="1">
      <c r="A121" s="1412"/>
      <c r="B121" s="1383"/>
      <c r="C121" s="1393"/>
      <c r="D121" s="1391"/>
      <c r="E121" s="1391"/>
      <c r="F121" s="1389"/>
      <c r="G121" s="1387"/>
      <c r="H121" s="1385"/>
      <c r="I121" s="63">
        <v>40177</v>
      </c>
      <c r="J121" s="200">
        <v>5700000</v>
      </c>
      <c r="K121" s="198">
        <f>K120+J121</f>
        <v>11000000</v>
      </c>
      <c r="L121" s="92" t="s">
        <v>1788</v>
      </c>
      <c r="M121" s="209"/>
    </row>
    <row r="122" spans="1:17" ht="28.5" customHeight="1">
      <c r="A122" s="1410">
        <v>40067</v>
      </c>
      <c r="B122" s="1382" t="s">
        <v>1505</v>
      </c>
      <c r="C122" s="1392" t="s">
        <v>925</v>
      </c>
      <c r="D122" s="1390" t="s">
        <v>1033</v>
      </c>
      <c r="E122" s="1390" t="s">
        <v>134</v>
      </c>
      <c r="F122" s="1388" t="s">
        <v>1330</v>
      </c>
      <c r="G122" s="1386">
        <v>2070000</v>
      </c>
      <c r="H122" s="1384" t="s">
        <v>598</v>
      </c>
      <c r="I122" s="194">
        <v>40088</v>
      </c>
      <c r="J122" s="270">
        <v>460000</v>
      </c>
      <c r="K122" s="198">
        <f t="shared" si="3"/>
        <v>2530000</v>
      </c>
      <c r="L122" s="364" t="s">
        <v>1552</v>
      </c>
      <c r="M122" s="269"/>
    </row>
    <row r="123" spans="1:17" ht="28.5" customHeight="1">
      <c r="A123" s="1412"/>
      <c r="B123" s="1383"/>
      <c r="C123" s="1393"/>
      <c r="D123" s="1391"/>
      <c r="E123" s="1391"/>
      <c r="F123" s="1389"/>
      <c r="G123" s="1387"/>
      <c r="H123" s="1385"/>
      <c r="I123" s="63">
        <v>40177</v>
      </c>
      <c r="J123" s="200">
        <v>2730000</v>
      </c>
      <c r="K123" s="198">
        <f>K122+J123</f>
        <v>5260000</v>
      </c>
      <c r="L123" s="92" t="s">
        <v>1788</v>
      </c>
      <c r="M123" s="209"/>
    </row>
    <row r="124" spans="1:17" ht="28.5" customHeight="1">
      <c r="A124" s="1410">
        <v>40067</v>
      </c>
      <c r="B124" s="1382" t="s">
        <v>1506</v>
      </c>
      <c r="C124" s="1392" t="s">
        <v>775</v>
      </c>
      <c r="D124" s="1390" t="s">
        <v>1083</v>
      </c>
      <c r="E124" s="1390" t="s">
        <v>134</v>
      </c>
      <c r="F124" s="1388" t="s">
        <v>1330</v>
      </c>
      <c r="G124" s="1386">
        <v>250000</v>
      </c>
      <c r="H124" s="1384" t="s">
        <v>598</v>
      </c>
      <c r="I124" s="194">
        <v>40088</v>
      </c>
      <c r="J124" s="270">
        <v>60000</v>
      </c>
      <c r="K124" s="198">
        <f t="shared" si="3"/>
        <v>310000</v>
      </c>
      <c r="L124" s="364" t="s">
        <v>1552</v>
      </c>
      <c r="M124" s="269"/>
    </row>
    <row r="125" spans="1:17" ht="28.5" customHeight="1">
      <c r="A125" s="1412"/>
      <c r="B125" s="1383"/>
      <c r="C125" s="1393"/>
      <c r="D125" s="1391"/>
      <c r="E125" s="1391"/>
      <c r="F125" s="1389"/>
      <c r="G125" s="1387"/>
      <c r="H125" s="1385"/>
      <c r="I125" s="63">
        <v>40177</v>
      </c>
      <c r="J125" s="200">
        <v>-80000</v>
      </c>
      <c r="K125" s="198">
        <f>K124+J125</f>
        <v>230000</v>
      </c>
      <c r="L125" s="92" t="s">
        <v>1788</v>
      </c>
      <c r="M125" s="209"/>
    </row>
    <row r="126" spans="1:17" ht="28.5" customHeight="1">
      <c r="A126" s="1410">
        <v>40067</v>
      </c>
      <c r="B126" s="1382" t="s">
        <v>1507</v>
      </c>
      <c r="C126" s="1392" t="s">
        <v>876</v>
      </c>
      <c r="D126" s="1390" t="s">
        <v>1001</v>
      </c>
      <c r="E126" s="1390" t="s">
        <v>134</v>
      </c>
      <c r="F126" s="1388" t="s">
        <v>1330</v>
      </c>
      <c r="G126" s="1386">
        <v>280000</v>
      </c>
      <c r="H126" s="1384" t="s">
        <v>598</v>
      </c>
      <c r="I126" s="194">
        <v>40088</v>
      </c>
      <c r="J126" s="270">
        <v>70000</v>
      </c>
      <c r="K126" s="198">
        <f t="shared" si="3"/>
        <v>350000</v>
      </c>
      <c r="L126" s="364" t="s">
        <v>1552</v>
      </c>
      <c r="M126" s="269"/>
    </row>
    <row r="127" spans="1:17" ht="28.5" customHeight="1">
      <c r="A127" s="1412"/>
      <c r="B127" s="1383"/>
      <c r="C127" s="1393"/>
      <c r="D127" s="1391"/>
      <c r="E127" s="1391"/>
      <c r="F127" s="1389"/>
      <c r="G127" s="1387"/>
      <c r="H127" s="1385"/>
      <c r="I127" s="63">
        <v>40177</v>
      </c>
      <c r="J127" s="200">
        <v>620000</v>
      </c>
      <c r="K127" s="198">
        <f>K126+J127</f>
        <v>970000</v>
      </c>
      <c r="L127" s="92" t="s">
        <v>1788</v>
      </c>
      <c r="M127" s="209"/>
    </row>
    <row r="128" spans="1:17" ht="28.5" customHeight="1">
      <c r="A128" s="1410">
        <v>40067</v>
      </c>
      <c r="B128" s="1382" t="s">
        <v>1508</v>
      </c>
      <c r="C128" s="1392" t="s">
        <v>1509</v>
      </c>
      <c r="D128" s="1390" t="s">
        <v>1322</v>
      </c>
      <c r="E128" s="1390" t="s">
        <v>134</v>
      </c>
      <c r="F128" s="1388" t="s">
        <v>1330</v>
      </c>
      <c r="G128" s="1386">
        <v>27510000</v>
      </c>
      <c r="H128" s="1384" t="s">
        <v>598</v>
      </c>
      <c r="I128" s="194">
        <v>40088</v>
      </c>
      <c r="J128" s="270">
        <v>6010000</v>
      </c>
      <c r="K128" s="198">
        <f t="shared" si="3"/>
        <v>33520000</v>
      </c>
      <c r="L128" s="364" t="s">
        <v>1552</v>
      </c>
      <c r="M128" s="269"/>
    </row>
    <row r="129" spans="1:13" ht="28.5" customHeight="1">
      <c r="A129" s="1412"/>
      <c r="B129" s="1383"/>
      <c r="C129" s="1393"/>
      <c r="D129" s="1391"/>
      <c r="E129" s="1391"/>
      <c r="F129" s="1389"/>
      <c r="G129" s="1387"/>
      <c r="H129" s="1385"/>
      <c r="I129" s="63">
        <v>40177</v>
      </c>
      <c r="J129" s="200">
        <v>-19750000</v>
      </c>
      <c r="K129" s="198">
        <f>K128+J129</f>
        <v>13770000</v>
      </c>
      <c r="L129" s="92" t="s">
        <v>1788</v>
      </c>
      <c r="M129" s="209"/>
    </row>
    <row r="130" spans="1:13" ht="28.5" customHeight="1">
      <c r="A130" s="1410">
        <v>40072</v>
      </c>
      <c r="B130" s="1382" t="s">
        <v>1512</v>
      </c>
      <c r="C130" s="1392" t="s">
        <v>1513</v>
      </c>
      <c r="D130" s="1390" t="s">
        <v>996</v>
      </c>
      <c r="E130" s="1390" t="s">
        <v>134</v>
      </c>
      <c r="F130" s="1388" t="s">
        <v>1330</v>
      </c>
      <c r="G130" s="1386">
        <v>410000</v>
      </c>
      <c r="H130" s="1384" t="s">
        <v>598</v>
      </c>
      <c r="I130" s="194">
        <v>40088</v>
      </c>
      <c r="J130" s="270">
        <v>90000</v>
      </c>
      <c r="K130" s="198">
        <f t="shared" si="3"/>
        <v>500000</v>
      </c>
      <c r="L130" s="364" t="s">
        <v>1552</v>
      </c>
      <c r="M130" s="269"/>
    </row>
    <row r="131" spans="1:13" ht="28.5" customHeight="1">
      <c r="A131" s="1412"/>
      <c r="B131" s="1383"/>
      <c r="C131" s="1393"/>
      <c r="D131" s="1391"/>
      <c r="E131" s="1391"/>
      <c r="F131" s="1389"/>
      <c r="G131" s="1387"/>
      <c r="H131" s="1385"/>
      <c r="I131" s="63">
        <v>40177</v>
      </c>
      <c r="J131" s="200">
        <v>1460000</v>
      </c>
      <c r="K131" s="198">
        <f>K130+J131</f>
        <v>1960000</v>
      </c>
      <c r="L131" s="92" t="s">
        <v>1788</v>
      </c>
      <c r="M131" s="209"/>
    </row>
    <row r="132" spans="1:13" ht="28.5" customHeight="1">
      <c r="A132" s="1435">
        <v>40079</v>
      </c>
      <c r="B132" s="1369" t="s">
        <v>1516</v>
      </c>
      <c r="C132" s="1369" t="s">
        <v>1064</v>
      </c>
      <c r="D132" s="1379" t="s">
        <v>133</v>
      </c>
      <c r="E132" s="1390" t="s">
        <v>134</v>
      </c>
      <c r="F132" s="1388" t="s">
        <v>1330</v>
      </c>
      <c r="G132" s="1386">
        <v>4390000</v>
      </c>
      <c r="H132" s="1384" t="s">
        <v>598</v>
      </c>
      <c r="I132" s="194">
        <v>40088</v>
      </c>
      <c r="J132" s="270">
        <v>960000</v>
      </c>
      <c r="K132" s="198">
        <f t="shared" si="3"/>
        <v>5350000</v>
      </c>
      <c r="L132" s="364" t="s">
        <v>1552</v>
      </c>
      <c r="M132" s="269"/>
    </row>
    <row r="133" spans="1:13" ht="28.5" customHeight="1">
      <c r="A133" s="1436"/>
      <c r="B133" s="1370"/>
      <c r="C133" s="1370"/>
      <c r="D133" s="1380"/>
      <c r="E133" s="1391"/>
      <c r="F133" s="1389"/>
      <c r="G133" s="1387"/>
      <c r="H133" s="1385"/>
      <c r="I133" s="63">
        <v>40177</v>
      </c>
      <c r="J133" s="200">
        <v>-3090000</v>
      </c>
      <c r="K133" s="198">
        <f>K132+J133</f>
        <v>2260000</v>
      </c>
      <c r="L133" s="92" t="s">
        <v>1788</v>
      </c>
      <c r="M133" s="209"/>
    </row>
    <row r="134" spans="1:13" ht="28.5" customHeight="1">
      <c r="A134" s="1435">
        <v>40079</v>
      </c>
      <c r="B134" s="1369" t="s">
        <v>1517</v>
      </c>
      <c r="C134" s="1369" t="s">
        <v>1518</v>
      </c>
      <c r="D134" s="1379" t="s">
        <v>996</v>
      </c>
      <c r="E134" s="1390" t="s">
        <v>134</v>
      </c>
      <c r="F134" s="1388" t="s">
        <v>1330</v>
      </c>
      <c r="G134" s="1386">
        <v>390000</v>
      </c>
      <c r="H134" s="1384" t="s">
        <v>598</v>
      </c>
      <c r="I134" s="194">
        <v>40088</v>
      </c>
      <c r="J134" s="270">
        <v>90000</v>
      </c>
      <c r="K134" s="198">
        <f t="shared" si="3"/>
        <v>480000</v>
      </c>
      <c r="L134" s="364" t="s">
        <v>1552</v>
      </c>
      <c r="M134" s="269"/>
    </row>
    <row r="135" spans="1:13" ht="28.5" customHeight="1">
      <c r="A135" s="1436"/>
      <c r="B135" s="1370"/>
      <c r="C135" s="1370"/>
      <c r="D135" s="1380"/>
      <c r="E135" s="1391"/>
      <c r="F135" s="1389"/>
      <c r="G135" s="1387"/>
      <c r="H135" s="1385"/>
      <c r="I135" s="63">
        <v>40177</v>
      </c>
      <c r="J135" s="200">
        <v>940000</v>
      </c>
      <c r="K135" s="198">
        <f>K134+J135</f>
        <v>1420000</v>
      </c>
      <c r="L135" s="92" t="s">
        <v>1788</v>
      </c>
      <c r="M135" s="209"/>
    </row>
    <row r="136" spans="1:13" ht="28.5" customHeight="1">
      <c r="A136" s="1435">
        <v>40079</v>
      </c>
      <c r="B136" s="1369" t="s">
        <v>1523</v>
      </c>
      <c r="C136" s="1369" t="s">
        <v>1519</v>
      </c>
      <c r="D136" s="1379" t="s">
        <v>1199</v>
      </c>
      <c r="E136" s="1390" t="s">
        <v>134</v>
      </c>
      <c r="F136" s="1388" t="s">
        <v>1330</v>
      </c>
      <c r="G136" s="1386">
        <v>230000</v>
      </c>
      <c r="H136" s="1384" t="s">
        <v>598</v>
      </c>
      <c r="I136" s="194">
        <v>40088</v>
      </c>
      <c r="J136" s="270">
        <v>60000</v>
      </c>
      <c r="K136" s="198">
        <f t="shared" si="3"/>
        <v>290000</v>
      </c>
      <c r="L136" s="364" t="s">
        <v>1552</v>
      </c>
      <c r="M136" s="269"/>
    </row>
    <row r="137" spans="1:13" ht="28.5" customHeight="1">
      <c r="A137" s="1436"/>
      <c r="B137" s="1370"/>
      <c r="C137" s="1370"/>
      <c r="D137" s="1380"/>
      <c r="E137" s="1391"/>
      <c r="F137" s="1389"/>
      <c r="G137" s="1387"/>
      <c r="H137" s="1385"/>
      <c r="I137" s="63">
        <v>40177</v>
      </c>
      <c r="J137" s="200">
        <v>-10000</v>
      </c>
      <c r="K137" s="198">
        <f>K136+J137</f>
        <v>280000</v>
      </c>
      <c r="L137" s="92" t="s">
        <v>1788</v>
      </c>
      <c r="M137" s="209"/>
    </row>
    <row r="138" spans="1:13" ht="28.5" customHeight="1">
      <c r="A138" s="1435">
        <v>40079</v>
      </c>
      <c r="B138" s="1369" t="s">
        <v>1520</v>
      </c>
      <c r="C138" s="1369" t="s">
        <v>1521</v>
      </c>
      <c r="D138" s="1379" t="s">
        <v>1322</v>
      </c>
      <c r="E138" s="1390" t="s">
        <v>134</v>
      </c>
      <c r="F138" s="1388" t="s">
        <v>1330</v>
      </c>
      <c r="G138" s="1386">
        <v>30000</v>
      </c>
      <c r="H138" s="1384" t="s">
        <v>598</v>
      </c>
      <c r="I138" s="194">
        <v>40088</v>
      </c>
      <c r="J138" s="270">
        <v>10000</v>
      </c>
      <c r="K138" s="198">
        <f t="shared" si="3"/>
        <v>40000</v>
      </c>
      <c r="L138" s="364" t="s">
        <v>1552</v>
      </c>
      <c r="M138" s="269"/>
    </row>
    <row r="139" spans="1:13" ht="28.5" customHeight="1">
      <c r="A139" s="1436"/>
      <c r="B139" s="1370"/>
      <c r="C139" s="1370"/>
      <c r="D139" s="1380"/>
      <c r="E139" s="1391"/>
      <c r="F139" s="1389"/>
      <c r="G139" s="1387"/>
      <c r="H139" s="1385"/>
      <c r="I139" s="63">
        <v>40177</v>
      </c>
      <c r="J139" s="200">
        <v>120000</v>
      </c>
      <c r="K139" s="198">
        <f>K138+J139</f>
        <v>160000</v>
      </c>
      <c r="L139" s="92" t="s">
        <v>1788</v>
      </c>
      <c r="M139" s="209"/>
    </row>
    <row r="140" spans="1:13" ht="28.5" customHeight="1">
      <c r="A140" s="1435">
        <v>40079</v>
      </c>
      <c r="B140" s="1369" t="s">
        <v>1522</v>
      </c>
      <c r="C140" s="1369" t="s">
        <v>713</v>
      </c>
      <c r="D140" s="1379" t="s">
        <v>711</v>
      </c>
      <c r="E140" s="1390" t="s">
        <v>134</v>
      </c>
      <c r="F140" s="1388" t="s">
        <v>1330</v>
      </c>
      <c r="G140" s="1386">
        <v>240000</v>
      </c>
      <c r="H140" s="1384" t="s">
        <v>598</v>
      </c>
      <c r="I140" s="194">
        <v>40088</v>
      </c>
      <c r="J140" s="270">
        <v>60000</v>
      </c>
      <c r="K140" s="198">
        <f t="shared" si="3"/>
        <v>300000</v>
      </c>
      <c r="L140" s="364" t="s">
        <v>1552</v>
      </c>
      <c r="M140" s="269"/>
    </row>
    <row r="141" spans="1:13" ht="28.5" customHeight="1">
      <c r="A141" s="1436"/>
      <c r="B141" s="1370"/>
      <c r="C141" s="1370"/>
      <c r="D141" s="1380"/>
      <c r="E141" s="1391"/>
      <c r="F141" s="1389"/>
      <c r="G141" s="1387"/>
      <c r="H141" s="1385"/>
      <c r="I141" s="63">
        <v>40177</v>
      </c>
      <c r="J141" s="200">
        <v>350000</v>
      </c>
      <c r="K141" s="198">
        <f>K140+J141</f>
        <v>650000</v>
      </c>
      <c r="L141" s="92" t="s">
        <v>1788</v>
      </c>
      <c r="M141" s="209"/>
    </row>
    <row r="142" spans="1:13" ht="28.5" customHeight="1">
      <c r="A142" s="1105">
        <v>40081</v>
      </c>
      <c r="B142" s="1382" t="s">
        <v>1531</v>
      </c>
      <c r="C142" s="1382" t="s">
        <v>1497</v>
      </c>
      <c r="D142" s="1437" t="s">
        <v>133</v>
      </c>
      <c r="E142" s="1390" t="s">
        <v>134</v>
      </c>
      <c r="F142" s="1388" t="s">
        <v>1330</v>
      </c>
      <c r="G142" s="1386">
        <v>440000</v>
      </c>
      <c r="H142" s="1384" t="s">
        <v>598</v>
      </c>
      <c r="I142" s="22">
        <v>40088</v>
      </c>
      <c r="J142" s="393">
        <v>100000</v>
      </c>
      <c r="K142" s="198">
        <f t="shared" si="3"/>
        <v>540000</v>
      </c>
      <c r="L142" s="207" t="s">
        <v>1552</v>
      </c>
      <c r="M142" s="209"/>
    </row>
    <row r="143" spans="1:13" ht="28.5" customHeight="1">
      <c r="A143" s="1426"/>
      <c r="B143" s="1383"/>
      <c r="C143" s="1383"/>
      <c r="D143" s="1438"/>
      <c r="E143" s="1391"/>
      <c r="F143" s="1389"/>
      <c r="G143" s="1387"/>
      <c r="H143" s="1385"/>
      <c r="I143" s="63">
        <v>40177</v>
      </c>
      <c r="J143" s="200">
        <v>20000</v>
      </c>
      <c r="K143" s="198">
        <f>K142+J143</f>
        <v>560000</v>
      </c>
      <c r="L143" s="92" t="s">
        <v>1788</v>
      </c>
      <c r="M143" s="209"/>
    </row>
    <row r="144" spans="1:13" ht="28.5" customHeight="1">
      <c r="A144" s="18">
        <v>40100</v>
      </c>
      <c r="B144" s="272" t="s">
        <v>1557</v>
      </c>
      <c r="C144" s="272" t="s">
        <v>1559</v>
      </c>
      <c r="D144" s="392" t="s">
        <v>994</v>
      </c>
      <c r="E144" s="276" t="s">
        <v>134</v>
      </c>
      <c r="F144" s="273" t="s">
        <v>1330</v>
      </c>
      <c r="G144" s="267">
        <v>570000</v>
      </c>
      <c r="H144" s="219" t="s">
        <v>598</v>
      </c>
      <c r="I144" s="63">
        <v>40177</v>
      </c>
      <c r="J144" s="393">
        <v>1030000</v>
      </c>
      <c r="K144" s="198">
        <f>G144+J144</f>
        <v>1600000</v>
      </c>
      <c r="L144" s="92" t="s">
        <v>1788</v>
      </c>
      <c r="M144" s="209"/>
    </row>
    <row r="145" spans="1:13" ht="28.5" customHeight="1">
      <c r="A145" s="18">
        <v>40100</v>
      </c>
      <c r="B145" s="272" t="s">
        <v>1558</v>
      </c>
      <c r="C145" s="272" t="s">
        <v>1382</v>
      </c>
      <c r="D145" s="392" t="s">
        <v>1131</v>
      </c>
      <c r="E145" s="276" t="s">
        <v>134</v>
      </c>
      <c r="F145" s="273" t="s">
        <v>1330</v>
      </c>
      <c r="G145" s="267">
        <v>4860000</v>
      </c>
      <c r="H145" s="219" t="s">
        <v>598</v>
      </c>
      <c r="I145" s="63">
        <v>40177</v>
      </c>
      <c r="J145" s="393">
        <v>-2900000</v>
      </c>
      <c r="K145" s="198">
        <f>G145+J145</f>
        <v>1960000</v>
      </c>
      <c r="L145" s="92" t="s">
        <v>1788</v>
      </c>
      <c r="M145" s="209"/>
    </row>
    <row r="146" spans="1:13" ht="29.25" customHeight="1">
      <c r="A146" s="91">
        <v>40107</v>
      </c>
      <c r="B146" s="271" t="s">
        <v>1561</v>
      </c>
      <c r="C146" s="271" t="s">
        <v>1431</v>
      </c>
      <c r="D146" s="413" t="s">
        <v>588</v>
      </c>
      <c r="E146" s="414" t="s">
        <v>134</v>
      </c>
      <c r="F146" s="365" t="s">
        <v>1330</v>
      </c>
      <c r="G146" s="268">
        <v>410000</v>
      </c>
      <c r="H146" s="415" t="s">
        <v>598</v>
      </c>
      <c r="I146" s="416"/>
      <c r="J146" s="417"/>
      <c r="K146" s="417"/>
      <c r="L146" s="418"/>
      <c r="M146" s="419"/>
    </row>
    <row r="147" spans="1:13" ht="29.25" customHeight="1">
      <c r="A147" s="18">
        <v>40109</v>
      </c>
      <c r="B147" s="272" t="s">
        <v>1564</v>
      </c>
      <c r="C147" s="272" t="s">
        <v>1565</v>
      </c>
      <c r="D147" s="392" t="s">
        <v>1083</v>
      </c>
      <c r="E147" s="276" t="s">
        <v>134</v>
      </c>
      <c r="F147" s="273" t="s">
        <v>1330</v>
      </c>
      <c r="G147" s="267">
        <v>93660000</v>
      </c>
      <c r="H147" s="219" t="s">
        <v>598</v>
      </c>
      <c r="I147" s="420"/>
      <c r="J147" s="275"/>
      <c r="K147" s="275"/>
      <c r="L147" s="421"/>
      <c r="M147" s="209"/>
    </row>
    <row r="148" spans="1:13" ht="29.25" customHeight="1">
      <c r="A148" s="18">
        <v>40109</v>
      </c>
      <c r="B148" s="272" t="s">
        <v>1566</v>
      </c>
      <c r="C148" s="272" t="s">
        <v>1567</v>
      </c>
      <c r="D148" s="392" t="s">
        <v>1568</v>
      </c>
      <c r="E148" s="276" t="s">
        <v>134</v>
      </c>
      <c r="F148" s="273" t="s">
        <v>1330</v>
      </c>
      <c r="G148" s="267">
        <v>760000</v>
      </c>
      <c r="H148" s="219" t="s">
        <v>598</v>
      </c>
      <c r="I148" s="420"/>
      <c r="J148" s="275"/>
      <c r="K148" s="275"/>
      <c r="L148" s="421"/>
      <c r="M148" s="209"/>
    </row>
    <row r="149" spans="1:13" ht="29.25" customHeight="1">
      <c r="A149" s="422">
        <v>40114</v>
      </c>
      <c r="B149" s="9" t="s">
        <v>1570</v>
      </c>
      <c r="C149" s="9" t="s">
        <v>1571</v>
      </c>
      <c r="D149" s="7" t="s">
        <v>1035</v>
      </c>
      <c r="E149" s="276" t="s">
        <v>134</v>
      </c>
      <c r="F149" s="273" t="s">
        <v>1330</v>
      </c>
      <c r="G149" s="267">
        <v>1070000</v>
      </c>
      <c r="H149" s="219" t="s">
        <v>598</v>
      </c>
      <c r="I149" s="66"/>
      <c r="J149" s="9"/>
      <c r="K149" s="9"/>
      <c r="L149" s="424"/>
      <c r="M149" s="209"/>
    </row>
    <row r="150" spans="1:13" ht="29.25" customHeight="1">
      <c r="A150" s="422">
        <v>40114</v>
      </c>
      <c r="B150" s="9" t="s">
        <v>1572</v>
      </c>
      <c r="C150" s="9" t="s">
        <v>1573</v>
      </c>
      <c r="D150" s="7" t="s">
        <v>1568</v>
      </c>
      <c r="E150" s="276" t="s">
        <v>134</v>
      </c>
      <c r="F150" s="273" t="s">
        <v>1330</v>
      </c>
      <c r="G150" s="267">
        <v>510000</v>
      </c>
      <c r="H150" s="219" t="s">
        <v>598</v>
      </c>
      <c r="I150" s="66"/>
      <c r="J150" s="9"/>
      <c r="K150" s="9"/>
      <c r="L150" s="424"/>
      <c r="M150" s="209"/>
    </row>
    <row r="151" spans="1:13" ht="29.25" customHeight="1">
      <c r="A151" s="422">
        <v>40116</v>
      </c>
      <c r="B151" s="9" t="s">
        <v>1643</v>
      </c>
      <c r="C151" s="9" t="s">
        <v>1644</v>
      </c>
      <c r="D151" s="7" t="s">
        <v>994</v>
      </c>
      <c r="E151" s="276" t="s">
        <v>134</v>
      </c>
      <c r="F151" s="273" t="s">
        <v>1330</v>
      </c>
      <c r="G151" s="267">
        <v>70000</v>
      </c>
      <c r="H151" s="219" t="s">
        <v>598</v>
      </c>
      <c r="I151" s="66"/>
      <c r="J151" s="9"/>
      <c r="K151" s="9"/>
      <c r="L151" s="424"/>
      <c r="M151" s="209"/>
    </row>
    <row r="152" spans="1:13" ht="29.25" customHeight="1">
      <c r="A152" s="422">
        <v>40123</v>
      </c>
      <c r="B152" s="9" t="s">
        <v>1655</v>
      </c>
      <c r="C152" s="9" t="s">
        <v>1260</v>
      </c>
      <c r="D152" s="7" t="s">
        <v>1270</v>
      </c>
      <c r="E152" s="276" t="s">
        <v>134</v>
      </c>
      <c r="F152" s="273" t="s">
        <v>1330</v>
      </c>
      <c r="G152" s="267">
        <v>700000</v>
      </c>
      <c r="H152" s="219" t="s">
        <v>598</v>
      </c>
      <c r="I152" s="66"/>
      <c r="J152" s="9"/>
      <c r="K152" s="9"/>
      <c r="L152" s="424"/>
      <c r="M152" s="209"/>
    </row>
    <row r="153" spans="1:13" ht="29.25" customHeight="1">
      <c r="A153" s="422">
        <v>40135</v>
      </c>
      <c r="B153" s="9" t="s">
        <v>1663</v>
      </c>
      <c r="C153" s="9" t="s">
        <v>1082</v>
      </c>
      <c r="D153" s="7" t="s">
        <v>1083</v>
      </c>
      <c r="E153" s="276" t="s">
        <v>134</v>
      </c>
      <c r="F153" s="273" t="s">
        <v>1330</v>
      </c>
      <c r="G153" s="267">
        <v>18960000</v>
      </c>
      <c r="H153" s="219" t="s">
        <v>598</v>
      </c>
      <c r="I153" s="66"/>
      <c r="J153" s="9"/>
      <c r="K153" s="9"/>
      <c r="L153" s="424"/>
      <c r="M153" s="209"/>
    </row>
    <row r="154" spans="1:13" ht="29.25" customHeight="1">
      <c r="A154" s="422">
        <v>40135</v>
      </c>
      <c r="B154" s="9" t="s">
        <v>1664</v>
      </c>
      <c r="C154" s="9" t="s">
        <v>1665</v>
      </c>
      <c r="D154" s="7" t="s">
        <v>588</v>
      </c>
      <c r="E154" s="276" t="s">
        <v>134</v>
      </c>
      <c r="F154" s="273" t="s">
        <v>1330</v>
      </c>
      <c r="G154" s="267">
        <v>1670000</v>
      </c>
      <c r="H154" s="219" t="s">
        <v>598</v>
      </c>
      <c r="I154" s="66"/>
      <c r="J154" s="9"/>
      <c r="K154" s="9"/>
      <c r="L154" s="424"/>
      <c r="M154" s="209"/>
    </row>
    <row r="155" spans="1:13" ht="29.25" customHeight="1">
      <c r="A155" s="422">
        <v>40135</v>
      </c>
      <c r="B155" s="9" t="s">
        <v>1666</v>
      </c>
      <c r="C155" s="9" t="s">
        <v>304</v>
      </c>
      <c r="D155" s="7" t="s">
        <v>1083</v>
      </c>
      <c r="E155" s="276" t="s">
        <v>134</v>
      </c>
      <c r="F155" s="273" t="s">
        <v>1330</v>
      </c>
      <c r="G155" s="267">
        <v>20000</v>
      </c>
      <c r="H155" s="219" t="s">
        <v>598</v>
      </c>
      <c r="I155" s="66"/>
      <c r="J155" s="9"/>
      <c r="K155" s="9"/>
      <c r="L155" s="424"/>
      <c r="M155" s="209"/>
    </row>
    <row r="156" spans="1:13" ht="29.25" customHeight="1">
      <c r="A156" s="422">
        <v>40142</v>
      </c>
      <c r="B156" s="9" t="s">
        <v>1674</v>
      </c>
      <c r="C156" s="9" t="s">
        <v>1677</v>
      </c>
      <c r="D156" s="7" t="s">
        <v>882</v>
      </c>
      <c r="E156" s="276" t="s">
        <v>134</v>
      </c>
      <c r="F156" s="273" t="s">
        <v>1330</v>
      </c>
      <c r="G156" s="267">
        <v>20360000</v>
      </c>
      <c r="H156" s="219" t="s">
        <v>598</v>
      </c>
      <c r="I156" s="66"/>
      <c r="J156" s="9"/>
      <c r="K156" s="9"/>
      <c r="L156" s="424"/>
      <c r="M156" s="209"/>
    </row>
    <row r="157" spans="1:13" ht="29.25" customHeight="1">
      <c r="A157" s="422">
        <v>40142</v>
      </c>
      <c r="B157" s="9" t="s">
        <v>1675</v>
      </c>
      <c r="C157" s="9" t="s">
        <v>304</v>
      </c>
      <c r="D157" s="7" t="s">
        <v>1083</v>
      </c>
      <c r="E157" s="276" t="s">
        <v>134</v>
      </c>
      <c r="F157" s="273" t="s">
        <v>1330</v>
      </c>
      <c r="G157" s="267">
        <v>230000</v>
      </c>
      <c r="H157" s="219" t="s">
        <v>598</v>
      </c>
      <c r="I157" s="66"/>
      <c r="J157" s="9"/>
      <c r="K157" s="9"/>
      <c r="L157" s="424"/>
      <c r="M157" s="209"/>
    </row>
    <row r="158" spans="1:13" ht="29.25" customHeight="1">
      <c r="A158" s="422">
        <v>40142</v>
      </c>
      <c r="B158" s="9" t="s">
        <v>1676</v>
      </c>
      <c r="C158" s="9" t="s">
        <v>1678</v>
      </c>
      <c r="D158" s="7" t="s">
        <v>1035</v>
      </c>
      <c r="E158" s="276" t="s">
        <v>134</v>
      </c>
      <c r="F158" s="273" t="s">
        <v>1330</v>
      </c>
      <c r="G158" s="267">
        <v>1280000</v>
      </c>
      <c r="H158" s="219" t="s">
        <v>598</v>
      </c>
      <c r="I158" s="66"/>
      <c r="J158" s="9"/>
      <c r="K158" s="9"/>
      <c r="L158" s="424"/>
      <c r="M158" s="209"/>
    </row>
    <row r="159" spans="1:13" ht="29.25" customHeight="1">
      <c r="A159" s="422">
        <v>40151</v>
      </c>
      <c r="B159" s="9" t="s">
        <v>1692</v>
      </c>
      <c r="C159" s="9" t="s">
        <v>1694</v>
      </c>
      <c r="D159" s="7" t="s">
        <v>1035</v>
      </c>
      <c r="E159" s="276" t="s">
        <v>134</v>
      </c>
      <c r="F159" s="273" t="s">
        <v>1330</v>
      </c>
      <c r="G159" s="267">
        <v>380000</v>
      </c>
      <c r="H159" s="219" t="s">
        <v>598</v>
      </c>
      <c r="I159" s="66"/>
      <c r="J159" s="9"/>
      <c r="K159" s="9"/>
      <c r="L159" s="424"/>
      <c r="M159" s="209"/>
    </row>
    <row r="160" spans="1:13" ht="29.25" customHeight="1">
      <c r="A160" s="422">
        <v>40151</v>
      </c>
      <c r="B160" s="9" t="s">
        <v>1693</v>
      </c>
      <c r="C160" s="9" t="s">
        <v>748</v>
      </c>
      <c r="D160" s="7" t="s">
        <v>1124</v>
      </c>
      <c r="E160" s="276" t="s">
        <v>134</v>
      </c>
      <c r="F160" s="273" t="s">
        <v>1330</v>
      </c>
      <c r="G160" s="267">
        <v>9430000</v>
      </c>
      <c r="H160" s="219" t="s">
        <v>598</v>
      </c>
      <c r="I160" s="66"/>
      <c r="J160" s="9"/>
      <c r="K160" s="9"/>
      <c r="L160" s="424"/>
      <c r="M160" s="209"/>
    </row>
    <row r="161" spans="1:13" ht="29.25" customHeight="1">
      <c r="A161" s="422">
        <v>40156</v>
      </c>
      <c r="B161" s="9" t="s">
        <v>1702</v>
      </c>
      <c r="C161" s="9" t="s">
        <v>1709</v>
      </c>
      <c r="D161" s="7" t="s">
        <v>930</v>
      </c>
      <c r="E161" s="276" t="s">
        <v>134</v>
      </c>
      <c r="F161" s="273" t="s">
        <v>1330</v>
      </c>
      <c r="G161" s="267">
        <v>360000</v>
      </c>
      <c r="H161" s="219" t="s">
        <v>598</v>
      </c>
      <c r="I161" s="66"/>
      <c r="J161" s="9"/>
      <c r="K161" s="9"/>
      <c r="L161" s="424"/>
      <c r="M161" s="209"/>
    </row>
    <row r="162" spans="1:13" ht="29.25" customHeight="1">
      <c r="A162" s="422">
        <v>40156</v>
      </c>
      <c r="B162" s="9" t="s">
        <v>1703</v>
      </c>
      <c r="C162" s="9" t="s">
        <v>1710</v>
      </c>
      <c r="D162" s="7" t="s">
        <v>1115</v>
      </c>
      <c r="E162" s="276" t="s">
        <v>134</v>
      </c>
      <c r="F162" s="273" t="s">
        <v>1330</v>
      </c>
      <c r="G162" s="267">
        <v>1590000</v>
      </c>
      <c r="H162" s="219" t="s">
        <v>598</v>
      </c>
      <c r="I162" s="66"/>
      <c r="J162" s="9"/>
      <c r="K162" s="9"/>
      <c r="L162" s="424"/>
      <c r="M162" s="209"/>
    </row>
    <row r="163" spans="1:13" ht="29.25" customHeight="1">
      <c r="A163" s="422">
        <v>40156</v>
      </c>
      <c r="B163" s="9" t="s">
        <v>1704</v>
      </c>
      <c r="C163" s="9" t="s">
        <v>1711</v>
      </c>
      <c r="D163" s="7" t="s">
        <v>1226</v>
      </c>
      <c r="E163" s="276" t="s">
        <v>134</v>
      </c>
      <c r="F163" s="273" t="s">
        <v>1330</v>
      </c>
      <c r="G163" s="267">
        <v>1880000</v>
      </c>
      <c r="H163" s="219" t="s">
        <v>598</v>
      </c>
      <c r="I163" s="66"/>
      <c r="J163" s="9"/>
      <c r="K163" s="9"/>
      <c r="L163" s="424"/>
      <c r="M163" s="209"/>
    </row>
    <row r="164" spans="1:13" ht="29.25" customHeight="1">
      <c r="A164" s="422">
        <v>40156</v>
      </c>
      <c r="B164" s="9" t="s">
        <v>1705</v>
      </c>
      <c r="C164" s="9" t="s">
        <v>938</v>
      </c>
      <c r="D164" s="7" t="s">
        <v>1136</v>
      </c>
      <c r="E164" s="276" t="s">
        <v>134</v>
      </c>
      <c r="F164" s="273" t="s">
        <v>1330</v>
      </c>
      <c r="G164" s="267">
        <v>2940000</v>
      </c>
      <c r="H164" s="219" t="s">
        <v>598</v>
      </c>
      <c r="I164" s="66"/>
      <c r="J164" s="9"/>
      <c r="K164" s="9"/>
      <c r="L164" s="424"/>
      <c r="M164" s="209"/>
    </row>
    <row r="165" spans="1:13" ht="29.25" customHeight="1">
      <c r="A165" s="422">
        <v>40156</v>
      </c>
      <c r="B165" s="9" t="s">
        <v>1706</v>
      </c>
      <c r="C165" s="9" t="s">
        <v>1082</v>
      </c>
      <c r="D165" s="7" t="s">
        <v>1083</v>
      </c>
      <c r="E165" s="276" t="s">
        <v>134</v>
      </c>
      <c r="F165" s="273" t="s">
        <v>1330</v>
      </c>
      <c r="G165" s="267">
        <v>230000</v>
      </c>
      <c r="H165" s="219" t="s">
        <v>598</v>
      </c>
      <c r="I165" s="66"/>
      <c r="J165" s="9"/>
      <c r="K165" s="9"/>
      <c r="L165" s="424"/>
      <c r="M165" s="209"/>
    </row>
    <row r="166" spans="1:13" ht="29.25" customHeight="1">
      <c r="A166" s="422">
        <v>40156</v>
      </c>
      <c r="B166" s="9" t="s">
        <v>1707</v>
      </c>
      <c r="C166" s="9" t="s">
        <v>1518</v>
      </c>
      <c r="D166" s="7" t="s">
        <v>996</v>
      </c>
      <c r="E166" s="276" t="s">
        <v>134</v>
      </c>
      <c r="F166" s="273" t="s">
        <v>1330</v>
      </c>
      <c r="G166" s="267">
        <v>6160000</v>
      </c>
      <c r="H166" s="219" t="s">
        <v>598</v>
      </c>
      <c r="I166" s="66"/>
      <c r="J166" s="9"/>
      <c r="K166" s="9"/>
      <c r="L166" s="424"/>
      <c r="M166" s="209"/>
    </row>
    <row r="167" spans="1:13" ht="29.25" customHeight="1">
      <c r="A167" s="422">
        <v>40156</v>
      </c>
      <c r="B167" s="9" t="s">
        <v>1708</v>
      </c>
      <c r="C167" s="9" t="s">
        <v>879</v>
      </c>
      <c r="D167" s="7" t="s">
        <v>1008</v>
      </c>
      <c r="E167" s="276" t="s">
        <v>134</v>
      </c>
      <c r="F167" s="273" t="s">
        <v>1330</v>
      </c>
      <c r="G167" s="267">
        <v>2250000</v>
      </c>
      <c r="H167" s="219" t="s">
        <v>598</v>
      </c>
      <c r="I167" s="66"/>
      <c r="J167" s="9"/>
      <c r="K167" s="9"/>
      <c r="L167" s="424"/>
      <c r="M167" s="209"/>
    </row>
    <row r="168" spans="1:13" ht="29.25" customHeight="1">
      <c r="A168" s="422">
        <v>40158</v>
      </c>
      <c r="B168" s="586" t="s">
        <v>1721</v>
      </c>
      <c r="C168" s="9" t="s">
        <v>1729</v>
      </c>
      <c r="D168" s="7" t="s">
        <v>994</v>
      </c>
      <c r="E168" s="276" t="s">
        <v>134</v>
      </c>
      <c r="F168" s="273" t="s">
        <v>1330</v>
      </c>
      <c r="G168" s="267">
        <v>310000</v>
      </c>
      <c r="H168" s="219" t="s">
        <v>598</v>
      </c>
      <c r="I168" s="66"/>
      <c r="J168" s="9"/>
      <c r="K168" s="9"/>
      <c r="L168" s="424"/>
      <c r="M168" s="209"/>
    </row>
    <row r="169" spans="1:13" ht="29.25" customHeight="1">
      <c r="A169" s="422">
        <v>40158</v>
      </c>
      <c r="B169" s="586" t="s">
        <v>1722</v>
      </c>
      <c r="C169" s="9" t="s">
        <v>1726</v>
      </c>
      <c r="D169" s="7" t="s">
        <v>994</v>
      </c>
      <c r="E169" s="276" t="s">
        <v>134</v>
      </c>
      <c r="F169" s="273" t="s">
        <v>1330</v>
      </c>
      <c r="G169" s="267">
        <v>370000</v>
      </c>
      <c r="H169" s="219" t="s">
        <v>598</v>
      </c>
      <c r="I169" s="66"/>
      <c r="J169" s="9"/>
      <c r="K169" s="9"/>
      <c r="L169" s="424"/>
      <c r="M169" s="209"/>
    </row>
    <row r="170" spans="1:13" ht="29.25" customHeight="1">
      <c r="A170" s="422">
        <v>40158</v>
      </c>
      <c r="B170" s="586" t="s">
        <v>1723</v>
      </c>
      <c r="C170" s="9" t="s">
        <v>1727</v>
      </c>
      <c r="D170" s="7" t="s">
        <v>1008</v>
      </c>
      <c r="E170" s="276" t="s">
        <v>134</v>
      </c>
      <c r="F170" s="273" t="s">
        <v>1330</v>
      </c>
      <c r="G170" s="267">
        <v>600000</v>
      </c>
      <c r="H170" s="219" t="s">
        <v>598</v>
      </c>
      <c r="I170" s="66"/>
      <c r="J170" s="9"/>
      <c r="K170" s="9"/>
      <c r="L170" s="424"/>
      <c r="M170" s="209"/>
    </row>
    <row r="171" spans="1:13" ht="29.25" customHeight="1">
      <c r="A171" s="422">
        <v>40158</v>
      </c>
      <c r="B171" s="586" t="s">
        <v>1724</v>
      </c>
      <c r="C171" s="9" t="s">
        <v>284</v>
      </c>
      <c r="D171" s="7" t="s">
        <v>1010</v>
      </c>
      <c r="E171" s="276" t="s">
        <v>134</v>
      </c>
      <c r="F171" s="273" t="s">
        <v>1330</v>
      </c>
      <c r="G171" s="267">
        <v>630000</v>
      </c>
      <c r="H171" s="219" t="s">
        <v>598</v>
      </c>
      <c r="I171" s="66"/>
      <c r="J171" s="9"/>
      <c r="K171" s="9"/>
      <c r="L171" s="424"/>
      <c r="M171" s="209"/>
    </row>
    <row r="172" spans="1:13" ht="29.25" customHeight="1">
      <c r="A172" s="422">
        <v>40158</v>
      </c>
      <c r="B172" s="586" t="s">
        <v>1725</v>
      </c>
      <c r="C172" s="9" t="s">
        <v>1728</v>
      </c>
      <c r="D172" s="7" t="s">
        <v>1035</v>
      </c>
      <c r="E172" s="276" t="s">
        <v>134</v>
      </c>
      <c r="F172" s="273" t="s">
        <v>1330</v>
      </c>
      <c r="G172" s="267">
        <v>150000</v>
      </c>
      <c r="H172" s="219" t="s">
        <v>598</v>
      </c>
      <c r="I172" s="66"/>
      <c r="J172" s="9"/>
      <c r="K172" s="9"/>
      <c r="L172" s="424"/>
      <c r="M172" s="209"/>
    </row>
    <row r="173" spans="1:13" ht="29.25" customHeight="1">
      <c r="A173" s="422">
        <v>40163</v>
      </c>
      <c r="B173" s="586" t="s">
        <v>1731</v>
      </c>
      <c r="C173" s="9" t="s">
        <v>1736</v>
      </c>
      <c r="D173" s="7" t="s">
        <v>994</v>
      </c>
      <c r="E173" s="276" t="s">
        <v>134</v>
      </c>
      <c r="F173" s="273" t="s">
        <v>1330</v>
      </c>
      <c r="G173" s="267">
        <v>620000</v>
      </c>
      <c r="H173" s="219" t="s">
        <v>598</v>
      </c>
      <c r="I173" s="66"/>
      <c r="J173" s="9"/>
      <c r="K173" s="9"/>
      <c r="L173" s="424"/>
      <c r="M173" s="209"/>
    </row>
    <row r="174" spans="1:13" ht="29.25" customHeight="1">
      <c r="A174" s="422">
        <v>40163</v>
      </c>
      <c r="B174" s="586" t="s">
        <v>1732</v>
      </c>
      <c r="C174" s="9" t="s">
        <v>1737</v>
      </c>
      <c r="D174" s="7" t="s">
        <v>1030</v>
      </c>
      <c r="E174" s="276" t="s">
        <v>134</v>
      </c>
      <c r="F174" s="273" t="s">
        <v>1330</v>
      </c>
      <c r="G174" s="267">
        <v>170000</v>
      </c>
      <c r="H174" s="219" t="s">
        <v>598</v>
      </c>
      <c r="I174" s="66"/>
      <c r="J174" s="9"/>
      <c r="K174" s="9"/>
      <c r="L174" s="424"/>
      <c r="M174" s="209"/>
    </row>
    <row r="175" spans="1:13" ht="29.25" customHeight="1">
      <c r="A175" s="422">
        <v>40163</v>
      </c>
      <c r="B175" s="586" t="s">
        <v>1733</v>
      </c>
      <c r="C175" s="9" t="s">
        <v>1036</v>
      </c>
      <c r="D175" s="7" t="s">
        <v>1199</v>
      </c>
      <c r="E175" s="276" t="s">
        <v>134</v>
      </c>
      <c r="F175" s="273" t="s">
        <v>1330</v>
      </c>
      <c r="G175" s="267">
        <v>3460000</v>
      </c>
      <c r="H175" s="219" t="s">
        <v>598</v>
      </c>
      <c r="I175" s="66"/>
      <c r="J175" s="9"/>
      <c r="K175" s="9"/>
      <c r="L175" s="424"/>
      <c r="M175" s="209"/>
    </row>
    <row r="176" spans="1:13" ht="29.25" customHeight="1">
      <c r="A176" s="422">
        <v>40163</v>
      </c>
      <c r="B176" s="586" t="s">
        <v>1734</v>
      </c>
      <c r="C176" s="9" t="s">
        <v>1727</v>
      </c>
      <c r="D176" s="7" t="s">
        <v>1008</v>
      </c>
      <c r="E176" s="276" t="s">
        <v>134</v>
      </c>
      <c r="F176" s="273" t="s">
        <v>1330</v>
      </c>
      <c r="G176" s="267">
        <v>440000</v>
      </c>
      <c r="H176" s="219" t="s">
        <v>598</v>
      </c>
      <c r="I176" s="66"/>
      <c r="J176" s="9"/>
      <c r="K176" s="9"/>
      <c r="L176" s="424"/>
      <c r="M176" s="209"/>
    </row>
    <row r="177" spans="1:13" ht="29.25" customHeight="1">
      <c r="A177" s="422">
        <v>40163</v>
      </c>
      <c r="B177" s="586" t="s">
        <v>1740</v>
      </c>
      <c r="C177" s="9" t="s">
        <v>1738</v>
      </c>
      <c r="D177" s="7" t="s">
        <v>1048</v>
      </c>
      <c r="E177" s="276" t="s">
        <v>134</v>
      </c>
      <c r="F177" s="273" t="s">
        <v>1330</v>
      </c>
      <c r="G177" s="267">
        <v>700000</v>
      </c>
      <c r="H177" s="219" t="s">
        <v>598</v>
      </c>
      <c r="I177" s="66"/>
      <c r="J177" s="9"/>
      <c r="K177" s="9"/>
      <c r="L177" s="424"/>
      <c r="M177" s="209"/>
    </row>
    <row r="178" spans="1:13" ht="29.25" customHeight="1">
      <c r="A178" s="422">
        <v>40163</v>
      </c>
      <c r="B178" s="586" t="s">
        <v>1735</v>
      </c>
      <c r="C178" s="9" t="s">
        <v>1739</v>
      </c>
      <c r="D178" s="7" t="s">
        <v>1199</v>
      </c>
      <c r="E178" s="276" t="s">
        <v>134</v>
      </c>
      <c r="F178" s="273" t="s">
        <v>1330</v>
      </c>
      <c r="G178" s="267">
        <v>760000</v>
      </c>
      <c r="H178" s="219" t="s">
        <v>598</v>
      </c>
      <c r="I178" s="66"/>
      <c r="J178" s="9"/>
      <c r="K178" s="9"/>
      <c r="L178" s="424"/>
      <c r="M178" s="209"/>
    </row>
    <row r="179" spans="1:13" ht="29.25" customHeight="1">
      <c r="A179" s="422">
        <v>40170</v>
      </c>
      <c r="B179" s="586" t="s">
        <v>1759</v>
      </c>
      <c r="C179" s="9" t="s">
        <v>1763</v>
      </c>
      <c r="D179" s="7" t="s">
        <v>1083</v>
      </c>
      <c r="E179" s="276" t="s">
        <v>134</v>
      </c>
      <c r="F179" s="273" t="s">
        <v>1330</v>
      </c>
      <c r="G179" s="267">
        <v>4230000</v>
      </c>
      <c r="H179" s="219" t="s">
        <v>598</v>
      </c>
      <c r="I179" s="66"/>
      <c r="J179" s="9"/>
      <c r="K179" s="9"/>
      <c r="L179" s="424"/>
      <c r="M179" s="209"/>
    </row>
    <row r="180" spans="1:13" ht="29.25" customHeight="1">
      <c r="A180" s="422">
        <v>40170</v>
      </c>
      <c r="B180" s="586" t="s">
        <v>1760</v>
      </c>
      <c r="C180" s="9" t="s">
        <v>1764</v>
      </c>
      <c r="D180" s="7" t="s">
        <v>1568</v>
      </c>
      <c r="E180" s="276" t="s">
        <v>134</v>
      </c>
      <c r="F180" s="273" t="s">
        <v>1330</v>
      </c>
      <c r="G180" s="267">
        <v>340000</v>
      </c>
      <c r="H180" s="219" t="s">
        <v>598</v>
      </c>
      <c r="I180" s="66"/>
      <c r="J180" s="9"/>
      <c r="K180" s="9"/>
      <c r="L180" s="424"/>
      <c r="M180" s="209"/>
    </row>
    <row r="181" spans="1:13" ht="29.25" customHeight="1">
      <c r="A181" s="422">
        <v>40170</v>
      </c>
      <c r="B181" s="586" t="s">
        <v>1761</v>
      </c>
      <c r="C181" s="9" t="s">
        <v>1765</v>
      </c>
      <c r="D181" s="7" t="s">
        <v>1199</v>
      </c>
      <c r="E181" s="276" t="s">
        <v>134</v>
      </c>
      <c r="F181" s="273" t="s">
        <v>1330</v>
      </c>
      <c r="G181" s="267">
        <v>60000</v>
      </c>
      <c r="H181" s="219" t="s">
        <v>598</v>
      </c>
      <c r="I181" s="66"/>
      <c r="J181" s="9"/>
      <c r="K181" s="9"/>
      <c r="L181" s="424"/>
      <c r="M181" s="209"/>
    </row>
    <row r="182" spans="1:13" ht="29.25" customHeight="1" thickBot="1">
      <c r="A182" s="423">
        <v>40170</v>
      </c>
      <c r="B182" s="587" t="s">
        <v>1762</v>
      </c>
      <c r="C182" s="31" t="s">
        <v>1766</v>
      </c>
      <c r="D182" s="32" t="s">
        <v>882</v>
      </c>
      <c r="E182" s="277" t="s">
        <v>134</v>
      </c>
      <c r="F182" s="278" t="s">
        <v>1330</v>
      </c>
      <c r="G182" s="971">
        <v>110000</v>
      </c>
      <c r="H182" s="262" t="s">
        <v>598</v>
      </c>
      <c r="I182" s="639"/>
      <c r="J182" s="31"/>
      <c r="K182" s="31"/>
      <c r="L182" s="638"/>
      <c r="M182" s="249"/>
    </row>
    <row r="183" spans="1:13" ht="14.25" customHeight="1">
      <c r="A183" s="491"/>
      <c r="B183" s="585"/>
      <c r="C183" s="941"/>
      <c r="D183" s="223"/>
      <c r="E183" s="492"/>
      <c r="F183" s="493"/>
      <c r="G183" s="972"/>
      <c r="H183" s="494"/>
      <c r="I183" s="941"/>
      <c r="J183" s="941"/>
      <c r="K183" s="941"/>
      <c r="L183" s="941"/>
      <c r="M183" s="941"/>
    </row>
    <row r="184" spans="1:13">
      <c r="B184" s="585"/>
    </row>
    <row r="185" spans="1:13" ht="15.75" thickBot="1">
      <c r="B185" s="585"/>
      <c r="F185" s="973" t="s">
        <v>455</v>
      </c>
      <c r="G185" s="974">
        <f>SUM(G5:G182)</f>
        <v>23594840000</v>
      </c>
      <c r="H185" s="1052" t="s">
        <v>456</v>
      </c>
      <c r="I185" s="1052"/>
      <c r="J185" s="350">
        <f>SUM(J5:J182)</f>
        <v>11948720000</v>
      </c>
    </row>
    <row r="186" spans="1:13" ht="15" thickTop="1">
      <c r="B186" s="941"/>
      <c r="L186" s="366"/>
    </row>
    <row r="187" spans="1:13" ht="15.75" thickBot="1">
      <c r="G187" s="205" t="s">
        <v>465</v>
      </c>
      <c r="H187" s="64"/>
      <c r="I187" s="204"/>
      <c r="J187" s="65">
        <f>SUM(G185+J185)</f>
        <v>35543560000</v>
      </c>
    </row>
    <row r="188" spans="1:13" ht="15" thickTop="1">
      <c r="I188" s="941"/>
      <c r="J188" s="941"/>
      <c r="L188" s="366"/>
    </row>
    <row r="189" spans="1:13">
      <c r="A189" s="1196" t="s">
        <v>355</v>
      </c>
      <c r="B189" s="1196"/>
      <c r="C189" s="1196"/>
      <c r="D189" s="1196"/>
      <c r="E189" s="1196"/>
      <c r="F189" s="1196"/>
      <c r="G189" s="1196"/>
      <c r="H189" s="1196"/>
      <c r="I189" s="1196"/>
      <c r="J189" s="1196"/>
    </row>
    <row r="190" spans="1:13">
      <c r="A190" s="1196" t="s">
        <v>458</v>
      </c>
      <c r="B190" s="1196"/>
      <c r="C190" s="1196"/>
      <c r="D190" s="1196"/>
      <c r="E190" s="1196"/>
      <c r="F190" s="1196"/>
      <c r="G190" s="1196"/>
      <c r="H190" s="1196"/>
      <c r="I190" s="1196"/>
      <c r="J190" s="1196"/>
    </row>
    <row r="191" spans="1:13">
      <c r="A191" s="1196" t="s">
        <v>1454</v>
      </c>
      <c r="B191" s="1196"/>
      <c r="C191" s="1196"/>
      <c r="D191" s="1196"/>
      <c r="E191" s="1196"/>
      <c r="F191" s="1196"/>
      <c r="G191" s="1196"/>
      <c r="H191" s="1196"/>
      <c r="I191" s="1196"/>
      <c r="J191" s="1196"/>
    </row>
  </sheetData>
  <autoFilter ref="L1:L810"/>
  <mergeCells count="49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A102:A103"/>
    <mergeCell ref="A104:A105"/>
    <mergeCell ref="A106:A107"/>
    <mergeCell ref="A108:A109"/>
    <mergeCell ref="A110:A111"/>
    <mergeCell ref="A112:A113"/>
    <mergeCell ref="A114:A115"/>
    <mergeCell ref="A116:A117"/>
    <mergeCell ref="A118:A119"/>
    <mergeCell ref="A84:A85"/>
    <mergeCell ref="A86:A87"/>
    <mergeCell ref="A88:A89"/>
    <mergeCell ref="A90:A91"/>
    <mergeCell ref="A92:A93"/>
    <mergeCell ref="A94:A95"/>
    <mergeCell ref="A96:A97"/>
    <mergeCell ref="A98:A99"/>
    <mergeCell ref="A100:A101"/>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H185:I185"/>
    <mergeCell ref="A189:J189"/>
    <mergeCell ref="A190:J190"/>
    <mergeCell ref="A191:J191"/>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C17:C19"/>
    <mergeCell ref="D36:D38"/>
    <mergeCell ref="C36:C38"/>
    <mergeCell ref="B36:B38"/>
    <mergeCell ref="A36:A38"/>
    <mergeCell ref="D39:D41"/>
    <mergeCell ref="C39:C41"/>
    <mergeCell ref="B39:B41"/>
    <mergeCell ref="A39:A41"/>
    <mergeCell ref="B17:B19"/>
    <mergeCell ref="A17:A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C52:C53"/>
    <mergeCell ref="B52:B53"/>
    <mergeCell ref="H55:H56"/>
    <mergeCell ref="G55:G56"/>
    <mergeCell ref="F55:F56"/>
    <mergeCell ref="E55:E56"/>
    <mergeCell ref="D55:D56"/>
    <mergeCell ref="C55:C56"/>
    <mergeCell ref="B55:B56"/>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2010-01-13T05:00:00+00:00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580E78-D32C-4C0F-9E10-728761D913FC}"/>
</file>

<file path=customXml/itemProps2.xml><?xml version="1.0" encoding="utf-8"?>
<ds:datastoreItem xmlns:ds="http://schemas.openxmlformats.org/officeDocument/2006/customXml" ds:itemID="{0E781496-A914-4150-B908-030EC2CBCDF9}"/>
</file>

<file path=customXml/itemProps3.xml><?xml version="1.0" encoding="utf-8"?>
<ds:datastoreItem xmlns:ds="http://schemas.openxmlformats.org/officeDocument/2006/customXml" ds:itemID="{107A009E-51A5-4830-A1EB-6A17D11D34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2010-01-13T15:39:20Z</dcterms:created>
  <dcterms:modified xsi:type="dcterms:W3CDTF">2010-01-13T18:18:56Z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